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1148" windowHeight="9648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calcPr calcId="145621"/>
</workbook>
</file>

<file path=xl/calcChain.xml><?xml version="1.0" encoding="utf-8"?>
<calcChain xmlns="http://schemas.openxmlformats.org/spreadsheetml/2006/main">
  <c r="J18" i="1" l="1"/>
  <c r="J17" i="1"/>
  <c r="J16" i="1"/>
  <c r="J15" i="1"/>
  <c r="J14" i="1"/>
  <c r="J13" i="1"/>
  <c r="J94" i="1" l="1"/>
  <c r="J93" i="1"/>
  <c r="J92" i="1"/>
  <c r="J91" i="1"/>
  <c r="L172" i="1" l="1"/>
  <c r="L171" i="1"/>
  <c r="L170" i="1"/>
  <c r="L169" i="1"/>
  <c r="L168" i="1"/>
  <c r="L167" i="1"/>
  <c r="L163" i="1"/>
  <c r="L162" i="1"/>
  <c r="L161" i="1"/>
  <c r="L160" i="1"/>
  <c r="K172" i="1"/>
  <c r="K171" i="1"/>
  <c r="K170" i="1"/>
  <c r="K169" i="1"/>
  <c r="K168" i="1"/>
  <c r="K167" i="1"/>
  <c r="K163" i="1"/>
  <c r="K162" i="1"/>
  <c r="K161" i="1"/>
  <c r="K160" i="1"/>
  <c r="J172" i="1"/>
  <c r="J171" i="1"/>
  <c r="J170" i="1"/>
  <c r="J169" i="1"/>
  <c r="J168" i="1"/>
  <c r="J167" i="1"/>
  <c r="J163" i="1"/>
  <c r="J162" i="1"/>
  <c r="J161" i="1"/>
  <c r="J160" i="1"/>
  <c r="I172" i="1"/>
  <c r="I171" i="1"/>
  <c r="I170" i="1"/>
  <c r="I169" i="1"/>
  <c r="I168" i="1"/>
  <c r="I167" i="1"/>
  <c r="I163" i="1"/>
  <c r="I162" i="1"/>
  <c r="I161" i="1"/>
  <c r="I160" i="1"/>
  <c r="H172" i="1"/>
  <c r="H171" i="1"/>
  <c r="H170" i="1"/>
  <c r="H169" i="1"/>
  <c r="H168" i="1"/>
  <c r="H167" i="1"/>
  <c r="H163" i="1"/>
  <c r="H162" i="1"/>
  <c r="H161" i="1"/>
  <c r="H160" i="1"/>
  <c r="G172" i="1"/>
  <c r="G171" i="1"/>
  <c r="G170" i="1"/>
  <c r="G169" i="1"/>
  <c r="G168" i="1"/>
  <c r="G167" i="1"/>
  <c r="G163" i="1"/>
  <c r="G162" i="1"/>
  <c r="G161" i="1"/>
  <c r="G160" i="1"/>
  <c r="F172" i="1"/>
  <c r="F171" i="1"/>
  <c r="F170" i="1"/>
  <c r="F169" i="1"/>
  <c r="F168" i="1"/>
  <c r="F167" i="1"/>
  <c r="F163" i="1"/>
  <c r="F162" i="1"/>
  <c r="F161" i="1"/>
  <c r="F160" i="1"/>
  <c r="E172" i="1"/>
  <c r="E171" i="1"/>
  <c r="E170" i="1"/>
  <c r="E169" i="1"/>
  <c r="E168" i="1"/>
  <c r="E167" i="1"/>
  <c r="E163" i="1"/>
  <c r="E162" i="1"/>
  <c r="E161" i="1"/>
  <c r="E160" i="1"/>
  <c r="L154" i="1" l="1"/>
  <c r="L153" i="1"/>
  <c r="L152" i="1"/>
  <c r="L151" i="1"/>
  <c r="L150" i="1"/>
  <c r="L149" i="1"/>
  <c r="L145" i="1"/>
  <c r="L144" i="1"/>
  <c r="L143" i="1"/>
  <c r="L142" i="1"/>
  <c r="K154" i="1"/>
  <c r="K153" i="1"/>
  <c r="K152" i="1"/>
  <c r="K151" i="1"/>
  <c r="K150" i="1"/>
  <c r="K149" i="1"/>
  <c r="K145" i="1"/>
  <c r="K144" i="1"/>
  <c r="K143" i="1"/>
  <c r="K142" i="1"/>
  <c r="J152" i="1"/>
  <c r="J154" i="1"/>
  <c r="J153" i="1"/>
  <c r="J151" i="1"/>
  <c r="J150" i="1"/>
  <c r="J149" i="1"/>
  <c r="J145" i="1"/>
  <c r="J144" i="1"/>
  <c r="J143" i="1"/>
  <c r="J142" i="1"/>
  <c r="I154" i="1"/>
  <c r="I153" i="1"/>
  <c r="I152" i="1"/>
  <c r="I151" i="1"/>
  <c r="I150" i="1"/>
  <c r="I149" i="1"/>
  <c r="I145" i="1"/>
  <c r="I144" i="1"/>
  <c r="I143" i="1"/>
  <c r="I142" i="1"/>
  <c r="H154" i="1"/>
  <c r="H153" i="1"/>
  <c r="H152" i="1"/>
  <c r="H151" i="1"/>
  <c r="H150" i="1"/>
  <c r="H149" i="1"/>
  <c r="H145" i="1"/>
  <c r="H144" i="1"/>
  <c r="H143" i="1"/>
  <c r="H142" i="1"/>
  <c r="G154" i="1"/>
  <c r="G153" i="1"/>
  <c r="G152" i="1"/>
  <c r="G151" i="1"/>
  <c r="G150" i="1"/>
  <c r="G149" i="1"/>
  <c r="G145" i="1"/>
  <c r="G144" i="1"/>
  <c r="G143" i="1"/>
  <c r="G142" i="1"/>
  <c r="F154" i="1"/>
  <c r="F153" i="1"/>
  <c r="F152" i="1"/>
  <c r="F151" i="1"/>
  <c r="F150" i="1"/>
  <c r="F149" i="1"/>
  <c r="F145" i="1"/>
  <c r="F144" i="1"/>
  <c r="F143" i="1"/>
  <c r="F142" i="1"/>
  <c r="E154" i="1"/>
  <c r="E153" i="1"/>
  <c r="E152" i="1"/>
  <c r="E151" i="1"/>
  <c r="E150" i="1"/>
  <c r="E149" i="1"/>
  <c r="E145" i="1"/>
  <c r="E144" i="1"/>
  <c r="E143" i="1"/>
  <c r="E142" i="1"/>
  <c r="L137" i="1" l="1"/>
  <c r="L136" i="1"/>
  <c r="L135" i="1"/>
  <c r="L134" i="1"/>
  <c r="L133" i="1"/>
  <c r="L129" i="1"/>
  <c r="L128" i="1"/>
  <c r="L127" i="1"/>
  <c r="L126" i="1"/>
  <c r="K137" i="1"/>
  <c r="K136" i="1"/>
  <c r="K135" i="1"/>
  <c r="K134" i="1"/>
  <c r="K133" i="1"/>
  <c r="K129" i="1"/>
  <c r="K128" i="1"/>
  <c r="K127" i="1"/>
  <c r="K126" i="1"/>
  <c r="J137" i="1"/>
  <c r="J136" i="1"/>
  <c r="J135" i="1"/>
  <c r="J134" i="1"/>
  <c r="J133" i="1"/>
  <c r="J128" i="1"/>
  <c r="J126" i="1"/>
  <c r="I137" i="1"/>
  <c r="I136" i="1"/>
  <c r="I135" i="1"/>
  <c r="I134" i="1"/>
  <c r="I133" i="1"/>
  <c r="I128" i="1"/>
  <c r="I126" i="1"/>
  <c r="H137" i="1"/>
  <c r="H136" i="1"/>
  <c r="H135" i="1"/>
  <c r="H134" i="1"/>
  <c r="H133" i="1"/>
  <c r="H129" i="1"/>
  <c r="H128" i="1"/>
  <c r="H127" i="1"/>
  <c r="H126" i="1"/>
  <c r="G137" i="1"/>
  <c r="G136" i="1"/>
  <c r="G135" i="1"/>
  <c r="G134" i="1"/>
  <c r="G133" i="1"/>
  <c r="G129" i="1"/>
  <c r="G128" i="1"/>
  <c r="G127" i="1"/>
  <c r="G126" i="1"/>
  <c r="F137" i="1"/>
  <c r="F136" i="1"/>
  <c r="F135" i="1"/>
  <c r="F134" i="1"/>
  <c r="F133" i="1"/>
  <c r="F129" i="1"/>
  <c r="F128" i="1"/>
  <c r="F127" i="1"/>
  <c r="F126" i="1"/>
  <c r="E137" i="1"/>
  <c r="E136" i="1"/>
  <c r="E135" i="1"/>
  <c r="E134" i="1"/>
  <c r="E133" i="1"/>
  <c r="E129" i="1"/>
  <c r="E128" i="1"/>
  <c r="E127" i="1"/>
  <c r="E126" i="1"/>
  <c r="I127" i="1" l="1"/>
  <c r="I129" i="1"/>
  <c r="J127" i="1" l="1"/>
  <c r="J129" i="1"/>
  <c r="L121" i="1" l="1"/>
  <c r="L120" i="1"/>
  <c r="L119" i="1"/>
  <c r="L118" i="1"/>
  <c r="L117" i="1"/>
  <c r="L116" i="1"/>
  <c r="L115" i="1"/>
  <c r="L111" i="1"/>
  <c r="L110" i="1"/>
  <c r="L109" i="1"/>
  <c r="K121" i="1"/>
  <c r="K120" i="1"/>
  <c r="K119" i="1"/>
  <c r="K118" i="1"/>
  <c r="K117" i="1"/>
  <c r="K116" i="1"/>
  <c r="K115" i="1"/>
  <c r="K111" i="1"/>
  <c r="K110" i="1"/>
  <c r="K109" i="1"/>
  <c r="J121" i="1"/>
  <c r="J120" i="1"/>
  <c r="J119" i="1"/>
  <c r="J118" i="1"/>
  <c r="J117" i="1"/>
  <c r="J116" i="1"/>
  <c r="J115" i="1"/>
  <c r="J111" i="1"/>
  <c r="J110" i="1"/>
  <c r="J109" i="1"/>
  <c r="I121" i="1"/>
  <c r="I120" i="1"/>
  <c r="I119" i="1"/>
  <c r="I118" i="1"/>
  <c r="I117" i="1"/>
  <c r="I116" i="1"/>
  <c r="I115" i="1"/>
  <c r="I111" i="1"/>
  <c r="I110" i="1"/>
  <c r="I109" i="1"/>
  <c r="H121" i="1"/>
  <c r="H120" i="1"/>
  <c r="H119" i="1"/>
  <c r="H118" i="1"/>
  <c r="H117" i="1"/>
  <c r="H116" i="1"/>
  <c r="H115" i="1"/>
  <c r="H111" i="1"/>
  <c r="H110" i="1"/>
  <c r="H109" i="1"/>
  <c r="G121" i="1"/>
  <c r="G120" i="1"/>
  <c r="G119" i="1"/>
  <c r="G118" i="1"/>
  <c r="G117" i="1"/>
  <c r="G116" i="1"/>
  <c r="G115" i="1"/>
  <c r="G111" i="1"/>
  <c r="G110" i="1"/>
  <c r="G109" i="1"/>
  <c r="F121" i="1"/>
  <c r="F120" i="1"/>
  <c r="F119" i="1"/>
  <c r="F118" i="1"/>
  <c r="F117" i="1"/>
  <c r="F116" i="1"/>
  <c r="F115" i="1"/>
  <c r="F111" i="1"/>
  <c r="F110" i="1"/>
  <c r="F109" i="1"/>
  <c r="E121" i="1"/>
  <c r="E120" i="1"/>
  <c r="E119" i="1"/>
  <c r="E118" i="1"/>
  <c r="E117" i="1"/>
  <c r="E116" i="1"/>
  <c r="E115" i="1"/>
  <c r="E111" i="1"/>
  <c r="E110" i="1"/>
  <c r="E109" i="1"/>
  <c r="J103" i="1" l="1"/>
  <c r="J101" i="1"/>
  <c r="J100" i="1"/>
  <c r="L103" i="1"/>
  <c r="L102" i="1"/>
  <c r="L101" i="1"/>
  <c r="L100" i="1"/>
  <c r="L99" i="1"/>
  <c r="L98" i="1"/>
  <c r="L94" i="1"/>
  <c r="L93" i="1"/>
  <c r="L92" i="1"/>
  <c r="L91" i="1"/>
  <c r="K103" i="1"/>
  <c r="K102" i="1"/>
  <c r="K101" i="1"/>
  <c r="K100" i="1"/>
  <c r="K99" i="1"/>
  <c r="K98" i="1"/>
  <c r="K94" i="1"/>
  <c r="K93" i="1"/>
  <c r="K92" i="1"/>
  <c r="K91" i="1"/>
  <c r="J102" i="1"/>
  <c r="J99" i="1"/>
  <c r="J98" i="1"/>
  <c r="I103" i="1"/>
  <c r="I102" i="1"/>
  <c r="I101" i="1"/>
  <c r="I100" i="1"/>
  <c r="I99" i="1"/>
  <c r="I98" i="1"/>
  <c r="I94" i="1"/>
  <c r="I93" i="1"/>
  <c r="I92" i="1"/>
  <c r="I91" i="1"/>
  <c r="H103" i="1"/>
  <c r="H102" i="1"/>
  <c r="H101" i="1"/>
  <c r="H100" i="1"/>
  <c r="H99" i="1"/>
  <c r="H98" i="1"/>
  <c r="H94" i="1"/>
  <c r="H93" i="1"/>
  <c r="H92" i="1"/>
  <c r="H91" i="1"/>
  <c r="G103" i="1"/>
  <c r="G102" i="1"/>
  <c r="G101" i="1"/>
  <c r="G100" i="1"/>
  <c r="G99" i="1"/>
  <c r="G98" i="1"/>
  <c r="G94" i="1"/>
  <c r="G93" i="1"/>
  <c r="G92" i="1"/>
  <c r="G91" i="1"/>
  <c r="F103" i="1"/>
  <c r="F102" i="1"/>
  <c r="F101" i="1"/>
  <c r="F100" i="1"/>
  <c r="F99" i="1"/>
  <c r="F98" i="1"/>
  <c r="F94" i="1"/>
  <c r="F93" i="1"/>
  <c r="F92" i="1"/>
  <c r="F91" i="1"/>
  <c r="E103" i="1"/>
  <c r="E102" i="1"/>
  <c r="E101" i="1"/>
  <c r="E100" i="1"/>
  <c r="E99" i="1"/>
  <c r="E98" i="1"/>
  <c r="E94" i="1"/>
  <c r="E93" i="1"/>
  <c r="E92" i="1"/>
  <c r="E91" i="1"/>
  <c r="L86" i="1" l="1"/>
  <c r="L85" i="1"/>
  <c r="L84" i="1"/>
  <c r="L83" i="1"/>
  <c r="L82" i="1"/>
  <c r="L78" i="1"/>
  <c r="L77" i="1"/>
  <c r="L76" i="1"/>
  <c r="L75" i="1"/>
  <c r="K86" i="1"/>
  <c r="K85" i="1"/>
  <c r="K84" i="1"/>
  <c r="K83" i="1"/>
  <c r="K82" i="1"/>
  <c r="K78" i="1"/>
  <c r="K77" i="1"/>
  <c r="K76" i="1"/>
  <c r="K75" i="1"/>
  <c r="J86" i="1"/>
  <c r="J85" i="1"/>
  <c r="J84" i="1"/>
  <c r="J83" i="1"/>
  <c r="J82" i="1"/>
  <c r="J78" i="1"/>
  <c r="J77" i="1"/>
  <c r="J76" i="1"/>
  <c r="J75" i="1"/>
  <c r="I86" i="1"/>
  <c r="I85" i="1"/>
  <c r="I84" i="1"/>
  <c r="I83" i="1"/>
  <c r="I82" i="1"/>
  <c r="I78" i="1"/>
  <c r="I77" i="1"/>
  <c r="I76" i="1"/>
  <c r="I75" i="1"/>
  <c r="H86" i="1"/>
  <c r="H85" i="1"/>
  <c r="H84" i="1"/>
  <c r="H83" i="1"/>
  <c r="H82" i="1"/>
  <c r="H78" i="1"/>
  <c r="H77" i="1"/>
  <c r="H76" i="1"/>
  <c r="H75" i="1"/>
  <c r="G86" i="1"/>
  <c r="G85" i="1"/>
  <c r="G84" i="1"/>
  <c r="G83" i="1"/>
  <c r="G82" i="1"/>
  <c r="G78" i="1"/>
  <c r="G77" i="1"/>
  <c r="G76" i="1"/>
  <c r="G75" i="1"/>
  <c r="F85" i="1"/>
  <c r="F86" i="1"/>
  <c r="F84" i="1"/>
  <c r="F83" i="1"/>
  <c r="F82" i="1"/>
  <c r="F78" i="1"/>
  <c r="F77" i="1"/>
  <c r="F76" i="1"/>
  <c r="F75" i="1"/>
  <c r="E86" i="1"/>
  <c r="E85" i="1"/>
  <c r="E84" i="1"/>
  <c r="E83" i="1"/>
  <c r="E82" i="1"/>
  <c r="E78" i="1"/>
  <c r="E77" i="1"/>
  <c r="E76" i="1"/>
  <c r="E75" i="1"/>
  <c r="J69" i="1" l="1"/>
  <c r="J67" i="1"/>
  <c r="J66" i="1"/>
  <c r="L70" i="1"/>
  <c r="L69" i="1"/>
  <c r="L68" i="1"/>
  <c r="L67" i="1"/>
  <c r="L66" i="1"/>
  <c r="K69" i="1"/>
  <c r="K70" i="1"/>
  <c r="K68" i="1"/>
  <c r="K67" i="1"/>
  <c r="K66" i="1"/>
  <c r="I69" i="1"/>
  <c r="I67" i="1"/>
  <c r="H70" i="1"/>
  <c r="H69" i="1"/>
  <c r="H68" i="1"/>
  <c r="H67" i="1"/>
  <c r="H66" i="1"/>
  <c r="G70" i="1"/>
  <c r="G69" i="1"/>
  <c r="G68" i="1"/>
  <c r="G67" i="1"/>
  <c r="G66" i="1"/>
  <c r="F70" i="1"/>
  <c r="F69" i="1"/>
  <c r="F68" i="1"/>
  <c r="F67" i="1"/>
  <c r="F66" i="1"/>
  <c r="E70" i="1"/>
  <c r="E69" i="1"/>
  <c r="E68" i="1"/>
  <c r="E67" i="1"/>
  <c r="E66" i="1"/>
  <c r="L65" i="1"/>
  <c r="K65" i="1"/>
  <c r="H65" i="1"/>
  <c r="G65" i="1"/>
  <c r="F65" i="1"/>
  <c r="E65" i="1"/>
  <c r="L64" i="1"/>
  <c r="K64" i="1"/>
  <c r="J64" i="1"/>
  <c r="I64" i="1"/>
  <c r="H64" i="1"/>
  <c r="G64" i="1"/>
  <c r="F64" i="1"/>
  <c r="E64" i="1"/>
  <c r="L60" i="1"/>
  <c r="K60" i="1"/>
  <c r="J60" i="1"/>
  <c r="I60" i="1"/>
  <c r="H60" i="1"/>
  <c r="G60" i="1"/>
  <c r="F60" i="1"/>
  <c r="E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I66" i="1" l="1"/>
  <c r="I68" i="1"/>
  <c r="I70" i="1"/>
  <c r="I65" i="1" l="1"/>
  <c r="J65" i="1"/>
  <c r="J68" i="1"/>
  <c r="J70" i="1"/>
  <c r="L51" i="1" l="1"/>
  <c r="L50" i="1"/>
  <c r="L49" i="1"/>
  <c r="L48" i="1"/>
  <c r="L47" i="1"/>
  <c r="L46" i="1"/>
  <c r="K51" i="1"/>
  <c r="K50" i="1"/>
  <c r="K49" i="1"/>
  <c r="K48" i="1"/>
  <c r="K47" i="1"/>
  <c r="K46" i="1"/>
  <c r="J51" i="1"/>
  <c r="J50" i="1"/>
  <c r="J49" i="1"/>
  <c r="J48" i="1"/>
  <c r="J47" i="1"/>
  <c r="J46" i="1"/>
  <c r="I51" i="1"/>
  <c r="I50" i="1"/>
  <c r="I49" i="1"/>
  <c r="I48" i="1"/>
  <c r="I47" i="1"/>
  <c r="I46" i="1"/>
  <c r="H51" i="1"/>
  <c r="H50" i="1"/>
  <c r="H49" i="1"/>
  <c r="H48" i="1"/>
  <c r="H47" i="1"/>
  <c r="H46" i="1"/>
  <c r="G51" i="1"/>
  <c r="G50" i="1"/>
  <c r="G49" i="1"/>
  <c r="G48" i="1"/>
  <c r="G47" i="1"/>
  <c r="G46" i="1"/>
  <c r="F51" i="1"/>
  <c r="F50" i="1"/>
  <c r="F49" i="1"/>
  <c r="F48" i="1"/>
  <c r="F47" i="1"/>
  <c r="F46" i="1"/>
  <c r="E51" i="1"/>
  <c r="E50" i="1"/>
  <c r="E49" i="1"/>
  <c r="E48" i="1"/>
  <c r="E47" i="1"/>
  <c r="E46" i="1"/>
  <c r="L42" i="1"/>
  <c r="L41" i="1"/>
  <c r="L40" i="1"/>
  <c r="L39" i="1"/>
  <c r="K42" i="1"/>
  <c r="K41" i="1"/>
  <c r="K40" i="1"/>
  <c r="K39" i="1"/>
  <c r="J42" i="1"/>
  <c r="J41" i="1"/>
  <c r="J40" i="1"/>
  <c r="J39" i="1"/>
  <c r="I42" i="1"/>
  <c r="I41" i="1"/>
  <c r="I40" i="1"/>
  <c r="I39" i="1"/>
  <c r="H42" i="1"/>
  <c r="H41" i="1"/>
  <c r="H40" i="1"/>
  <c r="H39" i="1"/>
  <c r="G42" i="1"/>
  <c r="G41" i="1"/>
  <c r="G40" i="1"/>
  <c r="G39" i="1"/>
  <c r="F42" i="1"/>
  <c r="F41" i="1"/>
  <c r="F40" i="1"/>
  <c r="F39" i="1"/>
  <c r="E42" i="1"/>
  <c r="E41" i="1"/>
  <c r="E40" i="1"/>
  <c r="E39" i="1"/>
  <c r="L34" i="1" l="1"/>
  <c r="K34" i="1"/>
  <c r="J34" i="1"/>
  <c r="I34" i="1"/>
  <c r="H34" i="1"/>
  <c r="G34" i="1"/>
  <c r="F34" i="1"/>
  <c r="E34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J23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I23" i="1"/>
  <c r="H23" i="1"/>
  <c r="G23" i="1"/>
  <c r="F23" i="1"/>
  <c r="E23" i="1"/>
  <c r="J29" i="1" l="1"/>
  <c r="K18" i="1" l="1"/>
  <c r="I18" i="1"/>
  <c r="H18" i="1"/>
  <c r="G18" i="1"/>
  <c r="F18" i="1"/>
  <c r="E18" i="1"/>
  <c r="K17" i="1"/>
  <c r="I17" i="1"/>
  <c r="H17" i="1"/>
  <c r="G17" i="1"/>
  <c r="F17" i="1"/>
  <c r="E17" i="1"/>
  <c r="K16" i="1"/>
  <c r="I16" i="1"/>
  <c r="H16" i="1"/>
  <c r="G16" i="1"/>
  <c r="F16" i="1"/>
  <c r="K15" i="1"/>
  <c r="I15" i="1"/>
  <c r="H15" i="1"/>
  <c r="G15" i="1"/>
  <c r="F15" i="1"/>
  <c r="E15" i="1"/>
  <c r="K14" i="1"/>
  <c r="I14" i="1"/>
  <c r="H14" i="1"/>
  <c r="G14" i="1"/>
  <c r="F14" i="1"/>
  <c r="K13" i="1"/>
  <c r="I13" i="1"/>
  <c r="H13" i="1"/>
  <c r="G13" i="1"/>
  <c r="F13" i="1"/>
  <c r="K8" i="1"/>
  <c r="J8" i="1"/>
  <c r="I8" i="1"/>
  <c r="H8" i="1"/>
  <c r="G8" i="1"/>
  <c r="F8" i="1"/>
  <c r="K7" i="1"/>
  <c r="J7" i="1"/>
  <c r="I7" i="1"/>
  <c r="H7" i="1"/>
  <c r="G7" i="1"/>
  <c r="F7" i="1"/>
  <c r="K6" i="1"/>
  <c r="J6" i="1"/>
  <c r="I6" i="1"/>
  <c r="H6" i="1"/>
  <c r="G6" i="1"/>
  <c r="F6" i="1"/>
  <c r="L17" i="1" l="1"/>
  <c r="L18" i="1"/>
  <c r="L16" i="1"/>
  <c r="E16" i="1"/>
  <c r="L15" i="1"/>
  <c r="L14" i="1"/>
  <c r="E14" i="1"/>
  <c r="L13" i="1"/>
  <c r="E13" i="1"/>
  <c r="L7" i="1"/>
  <c r="E7" i="1"/>
  <c r="L8" i="1"/>
  <c r="E8" i="1"/>
  <c r="L6" i="1"/>
  <c r="E6" i="1" l="1"/>
  <c r="B177" i="1"/>
  <c r="A177" i="1"/>
  <c r="L176" i="1"/>
  <c r="J176" i="1"/>
  <c r="I176" i="1"/>
  <c r="H176" i="1"/>
  <c r="G176" i="1"/>
  <c r="F176" i="1"/>
  <c r="B167" i="1"/>
  <c r="A167" i="1"/>
  <c r="L166" i="1"/>
  <c r="J166" i="1"/>
  <c r="I166" i="1"/>
  <c r="H166" i="1"/>
  <c r="G166" i="1"/>
  <c r="F166" i="1"/>
  <c r="B159" i="1"/>
  <c r="A159" i="1"/>
  <c r="L158" i="1"/>
  <c r="J158" i="1"/>
  <c r="I158" i="1"/>
  <c r="H158" i="1"/>
  <c r="G158" i="1"/>
  <c r="F158" i="1"/>
  <c r="B149" i="1"/>
  <c r="A149" i="1"/>
  <c r="L148" i="1"/>
  <c r="J148" i="1"/>
  <c r="I148" i="1"/>
  <c r="H148" i="1"/>
  <c r="G148" i="1"/>
  <c r="F148" i="1"/>
  <c r="B141" i="1"/>
  <c r="A141" i="1"/>
  <c r="L140" i="1"/>
  <c r="J140" i="1"/>
  <c r="I140" i="1"/>
  <c r="H140" i="1"/>
  <c r="G140" i="1"/>
  <c r="F140" i="1"/>
  <c r="B133" i="1"/>
  <c r="A133" i="1"/>
  <c r="L132" i="1"/>
  <c r="J132" i="1"/>
  <c r="I132" i="1"/>
  <c r="H132" i="1"/>
  <c r="G132" i="1"/>
  <c r="F132" i="1"/>
  <c r="B125" i="1"/>
  <c r="A125" i="1"/>
  <c r="L124" i="1"/>
  <c r="J124" i="1"/>
  <c r="I124" i="1"/>
  <c r="H124" i="1"/>
  <c r="G124" i="1"/>
  <c r="F124" i="1"/>
  <c r="B115" i="1"/>
  <c r="A115" i="1"/>
  <c r="L114" i="1"/>
  <c r="J114" i="1"/>
  <c r="I114" i="1"/>
  <c r="H114" i="1"/>
  <c r="G114" i="1"/>
  <c r="F114" i="1"/>
  <c r="B108" i="1"/>
  <c r="A108" i="1"/>
  <c r="L107" i="1"/>
  <c r="J107" i="1"/>
  <c r="I107" i="1"/>
  <c r="H107" i="1"/>
  <c r="G107" i="1"/>
  <c r="F107" i="1"/>
  <c r="B98" i="1"/>
  <c r="A98" i="1"/>
  <c r="L97" i="1"/>
  <c r="J97" i="1"/>
  <c r="I97" i="1"/>
  <c r="H97" i="1"/>
  <c r="G97" i="1"/>
  <c r="F97" i="1"/>
  <c r="B90" i="1"/>
  <c r="A90" i="1"/>
  <c r="L89" i="1"/>
  <c r="J89" i="1"/>
  <c r="I89" i="1"/>
  <c r="H89" i="1"/>
  <c r="G89" i="1"/>
  <c r="F89" i="1"/>
  <c r="B82" i="1"/>
  <c r="A82" i="1"/>
  <c r="L81" i="1"/>
  <c r="J81" i="1"/>
  <c r="I81" i="1"/>
  <c r="H81" i="1"/>
  <c r="G81" i="1"/>
  <c r="F81" i="1"/>
  <c r="B74" i="1"/>
  <c r="A74" i="1"/>
  <c r="L73" i="1"/>
  <c r="J73" i="1"/>
  <c r="I73" i="1"/>
  <c r="H73" i="1"/>
  <c r="G73" i="1"/>
  <c r="F73" i="1"/>
  <c r="B64" i="1"/>
  <c r="A64" i="1"/>
  <c r="L63" i="1"/>
  <c r="J63" i="1"/>
  <c r="I63" i="1"/>
  <c r="H63" i="1"/>
  <c r="G63" i="1"/>
  <c r="F63" i="1"/>
  <c r="B56" i="1"/>
  <c r="A56" i="1"/>
  <c r="L55" i="1"/>
  <c r="J55" i="1"/>
  <c r="I55" i="1"/>
  <c r="H55" i="1"/>
  <c r="G55" i="1"/>
  <c r="F55" i="1"/>
  <c r="B46" i="1"/>
  <c r="A46" i="1"/>
  <c r="L45" i="1"/>
  <c r="J45" i="1"/>
  <c r="I45" i="1"/>
  <c r="H45" i="1"/>
  <c r="G45" i="1"/>
  <c r="F45" i="1"/>
  <c r="B38" i="1"/>
  <c r="A38" i="1"/>
  <c r="L37" i="1"/>
  <c r="J37" i="1"/>
  <c r="I37" i="1"/>
  <c r="H37" i="1"/>
  <c r="G37" i="1"/>
  <c r="F37" i="1"/>
  <c r="B30" i="1"/>
  <c r="A30" i="1"/>
  <c r="L29" i="1"/>
  <c r="I29" i="1"/>
  <c r="H29" i="1"/>
  <c r="G29" i="1"/>
  <c r="F29" i="1"/>
  <c r="B22" i="1"/>
  <c r="A22" i="1"/>
  <c r="L21" i="1"/>
  <c r="J21" i="1"/>
  <c r="I21" i="1"/>
  <c r="H21" i="1"/>
  <c r="G21" i="1"/>
  <c r="F21" i="1"/>
  <c r="B13" i="1"/>
  <c r="A13" i="1"/>
  <c r="L12" i="1"/>
  <c r="J12" i="1"/>
  <c r="I12" i="1"/>
  <c r="H12" i="1"/>
  <c r="G12" i="1"/>
  <c r="F12" i="1"/>
  <c r="I177" i="1" l="1"/>
  <c r="H125" i="1"/>
  <c r="I74" i="1"/>
  <c r="G56" i="1"/>
  <c r="G177" i="1"/>
  <c r="H177" i="1"/>
  <c r="J177" i="1"/>
  <c r="F177" i="1"/>
  <c r="L177" i="1"/>
  <c r="H159" i="1"/>
  <c r="G159" i="1"/>
  <c r="J159" i="1"/>
  <c r="I159" i="1"/>
  <c r="F159" i="1"/>
  <c r="L159" i="1"/>
  <c r="I141" i="1"/>
  <c r="H141" i="1"/>
  <c r="G141" i="1"/>
  <c r="J141" i="1"/>
  <c r="F141" i="1"/>
  <c r="L141" i="1"/>
  <c r="I125" i="1"/>
  <c r="J125" i="1"/>
  <c r="G125" i="1"/>
  <c r="F125" i="1"/>
  <c r="L125" i="1"/>
  <c r="H108" i="1"/>
  <c r="J108" i="1"/>
  <c r="G108" i="1"/>
  <c r="L108" i="1"/>
  <c r="F108" i="1"/>
  <c r="I90" i="1"/>
  <c r="G90" i="1"/>
  <c r="L90" i="1"/>
  <c r="F90" i="1"/>
  <c r="H90" i="1"/>
  <c r="J90" i="1"/>
  <c r="H74" i="1"/>
  <c r="G74" i="1"/>
  <c r="J74" i="1"/>
  <c r="F74" i="1"/>
  <c r="L74" i="1"/>
  <c r="I108" i="1"/>
  <c r="I56" i="1"/>
  <c r="H56" i="1"/>
  <c r="J56" i="1"/>
  <c r="L56" i="1"/>
  <c r="F56" i="1"/>
  <c r="I38" i="1"/>
  <c r="G38" i="1"/>
  <c r="L38" i="1"/>
  <c r="H38" i="1"/>
  <c r="J38" i="1"/>
  <c r="F38" i="1"/>
  <c r="L22" i="1"/>
  <c r="G22" i="1"/>
  <c r="J22" i="1"/>
  <c r="I22" i="1"/>
  <c r="H22" i="1"/>
  <c r="F22" i="1"/>
  <c r="I178" i="1" l="1"/>
  <c r="L178" i="1"/>
  <c r="G178" i="1"/>
  <c r="H178" i="1"/>
  <c r="J178" i="1"/>
  <c r="F178" i="1"/>
</calcChain>
</file>

<file path=xl/sharedStrings.xml><?xml version="1.0" encoding="utf-8"?>
<sst xmlns="http://schemas.openxmlformats.org/spreadsheetml/2006/main" count="174" uniqueCount="43">
  <si>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</si>
  <si>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</si>
  <si>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</si>
  <si>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</si>
  <si>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</si>
  <si>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</si>
  <si>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</si>
  <si>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</si>
  <si>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</si>
  <si>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</si>
  <si>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</si>
  <si>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</si>
  <si>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</si>
  <si>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</si>
  <si>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</si>
  <si>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</si>
  <si>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</si>
  <si>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</si>
  <si>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</si>
  <si>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</si>
  <si>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</si>
  <si>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</si>
  <si>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</si>
  <si>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</si>
  <si>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</si>
  <si>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</si>
  <si>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</si>
  <si>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</si>
  <si>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</si>
  <si>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</si>
  <si>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</si>
  <si>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</si>
  <si>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</si>
  <si>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</si>
  <si>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</si>
  <si>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</si>
  <si>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</si>
  <si>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</si>
  <si>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</si>
  <si>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ЦО "АЛЬЯНС" п.Харик</t>
  </si>
  <si>
    <t xml:space="preserve">директор </t>
  </si>
  <si>
    <t>Н.В. Мачихо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</si>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</sst>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76;&#1083;&#1103;%20&#1089;&#1072;&#1081;&#1090;&#1072;/2025/1%20&#1103;&#1085;&#1074;&#1072;&#1088;&#1100;/1%20&#1084;&#1083;%20&#1082;&#1083;%2013.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76;&#1083;&#1103;%20&#1089;&#1072;&#1081;&#1090;&#1072;/2025/2%20&#1092;&#1077;&#1074;&#1088;&#1072;&#1083;&#1100;/9%20&#1084;&#1083;%20&#1082;&#1083;%2006.0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76;&#1083;&#1103;%20&#1089;&#1072;&#1081;&#1090;&#1072;/2025/2%20&#1092;&#1077;&#1074;&#1088;&#1072;&#1083;&#1100;/10%20&#1084;&#1083;%20&#1082;&#1083;%2007.0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76;&#1083;&#1103;%20&#1089;&#1072;&#1081;&#1090;&#1072;/2025/2%20&#1092;&#1077;&#1074;&#1088;&#1072;&#1083;&#1100;/6%20&#1084;&#1083;%20&#1082;&#1083;%2003.0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76;&#1083;&#1103;%20&#1089;&#1072;&#1081;&#1090;&#1072;/2025/2%20&#1092;&#1077;&#1074;&#1088;&#1072;&#1083;&#1100;/1%20&#1084;&#1083;%20&#1082;&#1083;%2013.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76;&#1083;&#1103;%20&#1089;&#1072;&#1081;&#1090;&#1072;/2025/1%20&#1103;&#1085;&#1074;&#1072;&#1088;&#1100;/2%20&#1084;&#1083;%20&#1082;&#1083;%2014.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76;&#1083;&#1103;%20&#1089;&#1072;&#1081;&#1090;&#1072;/2025/1%20&#1103;&#1085;&#1074;&#1072;&#1088;&#1100;/3%20&#1084;&#1083;%20&#1082;&#1083;%2029.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76;&#1083;&#1103;%20&#1089;&#1072;&#1081;&#1090;&#1072;/2025/1%20&#1103;&#1085;&#1074;&#1072;&#1088;&#1100;/3%20&#1084;&#1083;%20&#1082;&#1083;%2015.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76;&#1083;&#1103;%20&#1089;&#1072;&#1081;&#1090;&#1072;/2025/1%20&#1103;&#1085;&#1074;&#1072;&#1088;&#1100;/4%20&#1084;&#1083;%20&#1082;&#1083;%2030.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76;&#1083;&#1103;%20&#1089;&#1072;&#1081;&#1090;&#1072;/2025/1%20&#1103;&#1085;&#1074;&#1072;&#1088;&#1100;/5%20&#1084;&#1083;%20&#1082;&#1083;%2031.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76;&#1083;&#1103;%20&#1089;&#1072;&#1081;&#1090;&#1072;/2025/1%20&#1103;&#1085;&#1074;&#1072;&#1088;&#1100;/6%20&#1084;&#1083;%20&#1082;&#1083;%2020.0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76;&#1083;&#1103;%20&#1089;&#1072;&#1081;&#1090;&#1072;/2025/2%20&#1092;&#1077;&#1074;&#1088;&#1072;&#1083;&#1100;/7%20&#1084;&#1083;%20&#1082;&#1083;%2004.0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76;&#1083;&#1103;%20&#1089;&#1072;&#1081;&#1090;&#1072;/2025/2%20&#1092;&#1077;&#1074;&#1088;&#1072;&#1083;&#1100;/8%20&#1084;&#1083;%20&#1082;&#1083;%2005.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лист"/>
    </sheetNames>
    <sheetDataSet>
      <sheetData sheetId="0">
        <row r="4">
          <cell r="C4">
            <v>301</v>
          </cell>
          <cell r="D4" t="str">
            <v>Омлет натуральный с сыром</v>
          </cell>
          <cell r="E4">
            <v>240</v>
          </cell>
          <cell r="F4">
            <v>50.24</v>
          </cell>
          <cell r="G4">
            <v>308</v>
          </cell>
          <cell r="H4">
            <v>11</v>
          </cell>
          <cell r="I4">
            <v>10</v>
          </cell>
          <cell r="J4">
            <v>42</v>
          </cell>
        </row>
        <row r="5">
          <cell r="C5">
            <v>496</v>
          </cell>
          <cell r="D5" t="str">
            <v>Какао с молоком</v>
          </cell>
          <cell r="E5">
            <v>200</v>
          </cell>
          <cell r="F5">
            <v>13.28</v>
          </cell>
          <cell r="G5">
            <v>58</v>
          </cell>
          <cell r="H5">
            <v>2</v>
          </cell>
          <cell r="I5">
            <v>2</v>
          </cell>
          <cell r="J5">
            <v>8</v>
          </cell>
        </row>
        <row r="6">
          <cell r="C6">
            <v>90</v>
          </cell>
          <cell r="D6" t="str">
            <v>Батон с повидлом</v>
          </cell>
          <cell r="E6">
            <v>60</v>
          </cell>
          <cell r="F6">
            <v>10.48</v>
          </cell>
          <cell r="G6">
            <v>104</v>
          </cell>
          <cell r="H6">
            <v>3</v>
          </cell>
          <cell r="I6">
            <v>4</v>
          </cell>
          <cell r="J6">
            <v>14</v>
          </cell>
        </row>
        <row r="12">
          <cell r="C12">
            <v>28</v>
          </cell>
          <cell r="D12" t="str">
            <v>Салат из свежей моркови с сыром и чесноком</v>
          </cell>
          <cell r="E12">
            <v>100</v>
          </cell>
          <cell r="F12">
            <v>15.58</v>
          </cell>
          <cell r="H12">
            <v>6</v>
          </cell>
          <cell r="I12">
            <v>5</v>
          </cell>
        </row>
        <row r="13">
          <cell r="C13" t="str">
            <v>151/2,22</v>
          </cell>
          <cell r="D13" t="str">
            <v>Суп с яичной лапшой</v>
          </cell>
          <cell r="E13">
            <v>200</v>
          </cell>
          <cell r="F13">
            <v>8.36</v>
          </cell>
          <cell r="H13">
            <v>3</v>
          </cell>
          <cell r="I13">
            <v>3</v>
          </cell>
          <cell r="J13">
            <v>12</v>
          </cell>
        </row>
        <row r="14">
          <cell r="C14">
            <v>406</v>
          </cell>
          <cell r="D14" t="str">
            <v>Плов из отварной птицы</v>
          </cell>
          <cell r="E14">
            <v>200</v>
          </cell>
          <cell r="F14">
            <v>58.17</v>
          </cell>
          <cell r="H14">
            <v>11</v>
          </cell>
          <cell r="I14">
            <v>9</v>
          </cell>
          <cell r="J14">
            <v>40</v>
          </cell>
        </row>
        <row r="15">
          <cell r="C15">
            <v>495</v>
          </cell>
          <cell r="D15" t="str">
            <v>Кисель из концентрата</v>
          </cell>
          <cell r="E15">
            <v>200</v>
          </cell>
          <cell r="F15">
            <v>5.3</v>
          </cell>
          <cell r="H15">
            <v>1</v>
          </cell>
          <cell r="I15">
            <v>0</v>
          </cell>
          <cell r="J15">
            <v>2</v>
          </cell>
        </row>
        <row r="16">
          <cell r="C16">
            <v>110</v>
          </cell>
          <cell r="D16" t="str">
            <v>Хлеб ржаной</v>
          </cell>
          <cell r="E16">
            <v>40</v>
          </cell>
          <cell r="F16">
            <v>2.4700000000000002</v>
          </cell>
        </row>
        <row r="17">
          <cell r="C17">
            <v>579</v>
          </cell>
          <cell r="D17" t="str">
            <v>Коржик молочный</v>
          </cell>
          <cell r="E17">
            <v>60</v>
          </cell>
          <cell r="F17">
            <v>12.12</v>
          </cell>
          <cell r="H17">
            <v>3</v>
          </cell>
          <cell r="I17">
            <v>1</v>
          </cell>
          <cell r="J17">
            <v>8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лист"/>
    </sheetNames>
    <sheetDataSet>
      <sheetData sheetId="0">
        <row r="4">
          <cell r="C4">
            <v>182</v>
          </cell>
          <cell r="D4" t="str">
            <v>Каша ячневая молочная</v>
          </cell>
          <cell r="E4">
            <v>200</v>
          </cell>
          <cell r="F4">
            <v>19.02</v>
          </cell>
          <cell r="G4">
            <v>236</v>
          </cell>
          <cell r="H4">
            <v>10</v>
          </cell>
          <cell r="I4">
            <v>7</v>
          </cell>
          <cell r="J4">
            <v>34</v>
          </cell>
        </row>
        <row r="5">
          <cell r="C5" t="str">
            <v>500</v>
          </cell>
          <cell r="D5" t="str">
            <v>Кофейный напиток на сгущенном молоке</v>
          </cell>
          <cell r="E5">
            <v>200</v>
          </cell>
          <cell r="F5">
            <v>11.75</v>
          </cell>
          <cell r="G5">
            <v>128</v>
          </cell>
          <cell r="H5">
            <v>5</v>
          </cell>
          <cell r="I5">
            <v>4</v>
          </cell>
          <cell r="J5">
            <v>18</v>
          </cell>
        </row>
        <row r="6">
          <cell r="C6" t="str">
            <v>95</v>
          </cell>
          <cell r="D6" t="str">
            <v>Бутерброд с повидлом</v>
          </cell>
          <cell r="E6">
            <v>60</v>
          </cell>
          <cell r="F6">
            <v>10.48</v>
          </cell>
          <cell r="G6">
            <v>94</v>
          </cell>
          <cell r="H6">
            <v>5</v>
          </cell>
          <cell r="I6">
            <v>2</v>
          </cell>
          <cell r="J6">
            <v>14</v>
          </cell>
        </row>
        <row r="7">
          <cell r="C7">
            <v>458</v>
          </cell>
          <cell r="D7" t="str">
            <v>Фрукты свежие (яблоко)</v>
          </cell>
          <cell r="E7">
            <v>100</v>
          </cell>
          <cell r="F7">
            <v>32.75</v>
          </cell>
          <cell r="G7">
            <v>12</v>
          </cell>
          <cell r="H7">
            <v>1</v>
          </cell>
          <cell r="I7">
            <v>0</v>
          </cell>
          <cell r="J7">
            <v>2</v>
          </cell>
        </row>
        <row r="12">
          <cell r="C12" t="str">
            <v>52</v>
          </cell>
          <cell r="D12" t="str">
            <v>Салат из свеклы с чесноком</v>
          </cell>
          <cell r="E12">
            <v>100</v>
          </cell>
          <cell r="F12">
            <v>10.8</v>
          </cell>
          <cell r="G12">
            <v>53</v>
          </cell>
          <cell r="H12">
            <v>3</v>
          </cell>
          <cell r="I12">
            <v>1</v>
          </cell>
          <cell r="J12">
            <v>8</v>
          </cell>
        </row>
        <row r="13">
          <cell r="C13" t="str">
            <v>53</v>
          </cell>
          <cell r="D13" t="str">
            <v>Суп гороховый с гренками</v>
          </cell>
          <cell r="E13">
            <v>200</v>
          </cell>
          <cell r="F13">
            <v>14.52</v>
          </cell>
          <cell r="G13">
            <v>128</v>
          </cell>
          <cell r="H13">
            <v>5</v>
          </cell>
          <cell r="I13">
            <v>4</v>
          </cell>
          <cell r="J13">
            <v>18</v>
          </cell>
        </row>
        <row r="14">
          <cell r="C14" t="str">
            <v>345</v>
          </cell>
          <cell r="D14" t="str">
            <v>Котлеты рыбные</v>
          </cell>
          <cell r="E14">
            <v>100</v>
          </cell>
          <cell r="F14">
            <v>42.85</v>
          </cell>
          <cell r="G14">
            <v>244</v>
          </cell>
          <cell r="H14">
            <v>9</v>
          </cell>
          <cell r="I14">
            <v>8</v>
          </cell>
          <cell r="J14">
            <v>34</v>
          </cell>
        </row>
        <row r="15">
          <cell r="C15" t="str">
            <v>429</v>
          </cell>
          <cell r="D15" t="str">
            <v>Картофельное пюре с подливом</v>
          </cell>
          <cell r="E15">
            <v>200</v>
          </cell>
          <cell r="F15">
            <v>28.61</v>
          </cell>
          <cell r="G15">
            <v>227</v>
          </cell>
          <cell r="H15">
            <v>9</v>
          </cell>
          <cell r="I15">
            <v>7</v>
          </cell>
          <cell r="J15">
            <v>32</v>
          </cell>
        </row>
        <row r="16">
          <cell r="C16">
            <v>507</v>
          </cell>
          <cell r="D16" t="str">
            <v>Чай с лимоном</v>
          </cell>
          <cell r="E16">
            <v>200</v>
          </cell>
          <cell r="F16">
            <v>2.75</v>
          </cell>
          <cell r="G16">
            <v>12</v>
          </cell>
          <cell r="H16">
            <v>1</v>
          </cell>
          <cell r="I16">
            <v>0</v>
          </cell>
          <cell r="J16">
            <v>2</v>
          </cell>
        </row>
        <row r="17">
          <cell r="C17">
            <v>108</v>
          </cell>
          <cell r="D17" t="str">
            <v>Пшеничный хлеб</v>
          </cell>
          <cell r="E17">
            <v>40</v>
          </cell>
          <cell r="F17">
            <v>2.4700000000000002</v>
          </cell>
          <cell r="G17">
            <v>41</v>
          </cell>
          <cell r="H17">
            <v>2</v>
          </cell>
          <cell r="I17">
            <v>1</v>
          </cell>
          <cell r="J17">
            <v>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лист"/>
    </sheetNames>
    <sheetDataSet>
      <sheetData sheetId="0">
        <row r="4">
          <cell r="C4" t="str">
            <v>321</v>
          </cell>
          <cell r="D4" t="str">
            <v>Каша пшенная молочная</v>
          </cell>
          <cell r="E4">
            <v>200</v>
          </cell>
          <cell r="F4">
            <v>20.55</v>
          </cell>
          <cell r="G4">
            <v>246</v>
          </cell>
          <cell r="H4">
            <v>9</v>
          </cell>
          <cell r="I4">
            <v>10</v>
          </cell>
          <cell r="J4">
            <v>38</v>
          </cell>
        </row>
        <row r="5">
          <cell r="C5" t="str">
            <v>495</v>
          </cell>
          <cell r="D5" t="str">
            <v>Чай с молоком</v>
          </cell>
          <cell r="E5">
            <v>200</v>
          </cell>
          <cell r="F5">
            <v>6.7</v>
          </cell>
          <cell r="G5">
            <v>28</v>
          </cell>
          <cell r="H5">
            <v>1</v>
          </cell>
          <cell r="I5">
            <v>1</v>
          </cell>
          <cell r="J5">
            <v>4</v>
          </cell>
        </row>
        <row r="6">
          <cell r="C6">
            <v>555</v>
          </cell>
          <cell r="D6" t="str">
            <v>Пицца с курицей</v>
          </cell>
          <cell r="E6">
            <v>75</v>
          </cell>
          <cell r="F6">
            <v>13.75</v>
          </cell>
          <cell r="G6">
            <v>129</v>
          </cell>
          <cell r="H6">
            <v>4</v>
          </cell>
          <cell r="I6">
            <v>5</v>
          </cell>
          <cell r="J6">
            <v>18</v>
          </cell>
        </row>
        <row r="7">
          <cell r="C7" t="str">
            <v>458д</v>
          </cell>
          <cell r="D7" t="str">
            <v>Фрукты свежие (банан)</v>
          </cell>
          <cell r="E7">
            <v>100</v>
          </cell>
          <cell r="F7">
            <v>33</v>
          </cell>
          <cell r="G7">
            <v>67</v>
          </cell>
          <cell r="H7">
            <v>3</v>
          </cell>
          <cell r="I7">
            <v>2</v>
          </cell>
          <cell r="J7">
            <v>10</v>
          </cell>
        </row>
        <row r="12">
          <cell r="C12" t="str">
            <v>4</v>
          </cell>
          <cell r="D12" t="str">
            <v>Салат из белокочанной капусты с морковью</v>
          </cell>
          <cell r="E12">
            <v>100</v>
          </cell>
          <cell r="F12">
            <v>9.35</v>
          </cell>
          <cell r="G12">
            <v>101</v>
          </cell>
          <cell r="H12">
            <v>3</v>
          </cell>
          <cell r="I12">
            <v>4</v>
          </cell>
          <cell r="J12">
            <v>14</v>
          </cell>
        </row>
        <row r="13">
          <cell r="C13" t="str">
            <v>68</v>
          </cell>
          <cell r="D13" t="str">
            <v>Свекольник</v>
          </cell>
          <cell r="E13">
            <v>200</v>
          </cell>
          <cell r="F13">
            <v>10.82</v>
          </cell>
          <cell r="G13">
            <v>73</v>
          </cell>
          <cell r="H13">
            <v>2</v>
          </cell>
          <cell r="I13">
            <v>3</v>
          </cell>
          <cell r="J13">
            <v>10</v>
          </cell>
        </row>
        <row r="14">
          <cell r="C14" t="str">
            <v>412</v>
          </cell>
          <cell r="D14" t="str">
            <v>Котлеты куринные</v>
          </cell>
          <cell r="E14">
            <v>100</v>
          </cell>
          <cell r="F14">
            <v>58.12</v>
          </cell>
          <cell r="G14">
            <v>268</v>
          </cell>
          <cell r="H14">
            <v>11</v>
          </cell>
          <cell r="I14">
            <v>9</v>
          </cell>
          <cell r="J14">
            <v>40</v>
          </cell>
        </row>
        <row r="15">
          <cell r="C15" t="str">
            <v>291</v>
          </cell>
          <cell r="D15" t="str">
            <v>Макаронные изделия отварные с томатным соусом</v>
          </cell>
          <cell r="E15">
            <v>200</v>
          </cell>
          <cell r="F15">
            <v>18.03</v>
          </cell>
          <cell r="G15">
            <v>95</v>
          </cell>
          <cell r="H15">
            <v>4</v>
          </cell>
          <cell r="I15">
            <v>3</v>
          </cell>
          <cell r="J15">
            <v>14</v>
          </cell>
        </row>
        <row r="16">
          <cell r="C16" t="str">
            <v>493</v>
          </cell>
          <cell r="D16" t="str">
            <v>Чай с сахаром</v>
          </cell>
          <cell r="E16">
            <v>200</v>
          </cell>
          <cell r="F16">
            <v>3.28</v>
          </cell>
          <cell r="G16">
            <v>11</v>
          </cell>
          <cell r="H16">
            <v>1</v>
          </cell>
          <cell r="I16">
            <v>0</v>
          </cell>
          <cell r="J16">
            <v>2</v>
          </cell>
        </row>
        <row r="17">
          <cell r="C17">
            <v>108</v>
          </cell>
          <cell r="D17" t="str">
            <v>Пшеничный хлеб</v>
          </cell>
          <cell r="E17">
            <v>40</v>
          </cell>
          <cell r="F17">
            <v>2.4</v>
          </cell>
          <cell r="G17">
            <v>157</v>
          </cell>
          <cell r="H17">
            <v>5</v>
          </cell>
          <cell r="I17">
            <v>6</v>
          </cell>
          <cell r="J17">
            <v>22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лист"/>
    </sheetNames>
    <sheetDataSet>
      <sheetData sheetId="0">
        <row r="4">
          <cell r="J4">
            <v>250</v>
          </cell>
        </row>
        <row r="5">
          <cell r="J5">
            <v>121</v>
          </cell>
        </row>
        <row r="6">
          <cell r="J6">
            <v>70</v>
          </cell>
        </row>
        <row r="7">
          <cell r="J7">
            <v>29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лист"/>
    </sheetNames>
    <sheetDataSet>
      <sheetData sheetId="0">
        <row r="12">
          <cell r="G12">
            <v>157</v>
          </cell>
        </row>
        <row r="13">
          <cell r="G13">
            <v>87</v>
          </cell>
        </row>
        <row r="14">
          <cell r="G14">
            <v>285</v>
          </cell>
        </row>
        <row r="15">
          <cell r="G15">
            <v>12</v>
          </cell>
        </row>
        <row r="16">
          <cell r="G16">
            <v>111</v>
          </cell>
        </row>
        <row r="17">
          <cell r="G17">
            <v>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лист"/>
    </sheetNames>
    <sheetDataSet>
      <sheetData sheetId="0">
        <row r="4">
          <cell r="C4">
            <v>88</v>
          </cell>
          <cell r="D4" t="str">
            <v>Каша манная</v>
          </cell>
          <cell r="E4">
            <v>150</v>
          </cell>
          <cell r="F4">
            <v>18.5</v>
          </cell>
          <cell r="G4">
            <v>155</v>
          </cell>
          <cell r="H4">
            <v>7</v>
          </cell>
          <cell r="I4">
            <v>8</v>
          </cell>
          <cell r="J4">
            <v>14</v>
          </cell>
        </row>
        <row r="5">
          <cell r="C5" t="str">
            <v>494</v>
          </cell>
          <cell r="D5" t="str">
            <v>Чай с сахаром</v>
          </cell>
          <cell r="E5">
            <v>200</v>
          </cell>
          <cell r="F5">
            <v>1.7</v>
          </cell>
          <cell r="G5">
            <v>29</v>
          </cell>
          <cell r="H5">
            <v>1</v>
          </cell>
          <cell r="I5">
            <v>1</v>
          </cell>
          <cell r="J5">
            <v>4</v>
          </cell>
        </row>
        <row r="6">
          <cell r="C6">
            <v>90</v>
          </cell>
          <cell r="D6" t="str">
            <v>Бутерброды с сыром</v>
          </cell>
          <cell r="E6">
            <v>60</v>
          </cell>
          <cell r="F6">
            <v>23.8</v>
          </cell>
          <cell r="G6">
            <v>257</v>
          </cell>
          <cell r="H6">
            <v>8</v>
          </cell>
          <cell r="I6">
            <v>9</v>
          </cell>
          <cell r="J6">
            <v>36</v>
          </cell>
        </row>
        <row r="7">
          <cell r="C7">
            <v>458</v>
          </cell>
          <cell r="D7" t="str">
            <v>Фрукты свежие (яблоко)</v>
          </cell>
          <cell r="E7">
            <v>120</v>
          </cell>
          <cell r="F7">
            <v>30</v>
          </cell>
          <cell r="G7">
            <v>29</v>
          </cell>
          <cell r="H7">
            <v>1</v>
          </cell>
          <cell r="I7">
            <v>1</v>
          </cell>
          <cell r="J7">
            <v>4</v>
          </cell>
        </row>
        <row r="12">
          <cell r="C12" t="str">
            <v>42</v>
          </cell>
          <cell r="D12" t="str">
            <v>Винегрет овощной</v>
          </cell>
          <cell r="E12">
            <v>100</v>
          </cell>
          <cell r="F12">
            <v>7.59</v>
          </cell>
          <cell r="G12">
            <v>41</v>
          </cell>
          <cell r="H12">
            <v>2</v>
          </cell>
          <cell r="I12">
            <v>1</v>
          </cell>
          <cell r="J12">
            <v>6</v>
          </cell>
        </row>
        <row r="13">
          <cell r="C13" t="str">
            <v>74</v>
          </cell>
          <cell r="D13" t="str">
            <v>Рассольник на мясном бульоне</v>
          </cell>
          <cell r="E13">
            <v>230</v>
          </cell>
          <cell r="F13">
            <v>34.08</v>
          </cell>
          <cell r="G13">
            <v>124</v>
          </cell>
          <cell r="H13">
            <v>4</v>
          </cell>
          <cell r="I13">
            <v>4</v>
          </cell>
          <cell r="J13">
            <v>18</v>
          </cell>
        </row>
        <row r="14">
          <cell r="C14">
            <v>62</v>
          </cell>
          <cell r="D14" t="str">
            <v xml:space="preserve">Перловка с мясои и овощами </v>
          </cell>
          <cell r="E14">
            <v>230</v>
          </cell>
          <cell r="F14">
            <v>52.43</v>
          </cell>
          <cell r="G14">
            <v>332</v>
          </cell>
          <cell r="H14">
            <v>11</v>
          </cell>
          <cell r="I14">
            <v>12</v>
          </cell>
          <cell r="J14">
            <v>45</v>
          </cell>
        </row>
        <row r="15">
          <cell r="C15" t="str">
            <v>519</v>
          </cell>
          <cell r="D15" t="str">
            <v>Напиток из шиповника</v>
          </cell>
          <cell r="E15">
            <v>200</v>
          </cell>
          <cell r="F15">
            <v>5.5</v>
          </cell>
          <cell r="G15">
            <v>37</v>
          </cell>
          <cell r="H15">
            <v>1</v>
          </cell>
          <cell r="I15">
            <v>1</v>
          </cell>
          <cell r="J15">
            <v>6</v>
          </cell>
        </row>
        <row r="16">
          <cell r="C16" t="str">
            <v>108</v>
          </cell>
          <cell r="D16" t="str">
            <v>Хлеб пшеничный</v>
          </cell>
          <cell r="E16">
            <v>40</v>
          </cell>
          <cell r="F16">
            <v>2.4</v>
          </cell>
          <cell r="G16">
            <v>171</v>
          </cell>
          <cell r="H16">
            <v>6</v>
          </cell>
          <cell r="I16">
            <v>3</v>
          </cell>
          <cell r="J16">
            <v>30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лист"/>
    </sheetNames>
    <sheetDataSet>
      <sheetData sheetId="0">
        <row r="4">
          <cell r="C4" t="str">
            <v>321</v>
          </cell>
          <cell r="D4" t="str">
            <v>Каша пшеничная молочная</v>
          </cell>
          <cell r="E4">
            <v>150</v>
          </cell>
          <cell r="F4">
            <v>23.049999999999997</v>
          </cell>
          <cell r="G4">
            <v>267</v>
          </cell>
          <cell r="H4">
            <v>10</v>
          </cell>
          <cell r="I4">
            <v>9</v>
          </cell>
          <cell r="J4">
            <v>38</v>
          </cell>
        </row>
        <row r="5">
          <cell r="C5" t="str">
            <v>508</v>
          </cell>
          <cell r="D5" t="str">
            <v>Компот из сухофруктов</v>
          </cell>
          <cell r="E5">
            <v>200</v>
          </cell>
          <cell r="F5">
            <v>7.25</v>
          </cell>
          <cell r="G5">
            <v>12</v>
          </cell>
          <cell r="H5">
            <v>1</v>
          </cell>
          <cell r="I5">
            <v>0</v>
          </cell>
          <cell r="J5">
            <v>2</v>
          </cell>
        </row>
        <row r="6">
          <cell r="C6">
            <v>93</v>
          </cell>
          <cell r="D6" t="str">
            <v>Батон с маслом</v>
          </cell>
          <cell r="E6">
            <v>60</v>
          </cell>
          <cell r="F6">
            <v>10.029999999999999</v>
          </cell>
          <cell r="G6">
            <v>162</v>
          </cell>
          <cell r="H6">
            <v>5</v>
          </cell>
          <cell r="I6">
            <v>6</v>
          </cell>
          <cell r="J6">
            <v>22</v>
          </cell>
        </row>
        <row r="7">
          <cell r="C7" t="str">
            <v>458е</v>
          </cell>
          <cell r="D7" t="str">
            <v>Фрукты свежие (груша)</v>
          </cell>
          <cell r="E7">
            <v>100</v>
          </cell>
          <cell r="F7">
            <v>33.67</v>
          </cell>
          <cell r="G7">
            <v>29</v>
          </cell>
          <cell r="H7">
            <v>1</v>
          </cell>
          <cell r="I7">
            <v>1</v>
          </cell>
          <cell r="J7">
            <v>4</v>
          </cell>
        </row>
        <row r="12">
          <cell r="D12" t="str">
            <v>Нарезка из соленого огурца</v>
          </cell>
        </row>
        <row r="13">
          <cell r="D13" t="str">
            <v>Суп с рыбными консервами</v>
          </cell>
        </row>
        <row r="14">
          <cell r="D14" t="str">
            <v>Ежики в сметанном соусе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лист"/>
    </sheetNames>
    <sheetDataSet>
      <sheetData sheetId="0">
        <row r="12">
          <cell r="C12" t="str">
            <v>22/1</v>
          </cell>
          <cell r="E12">
            <v>100</v>
          </cell>
          <cell r="F12">
            <v>7.1</v>
          </cell>
          <cell r="G12">
            <v>41</v>
          </cell>
          <cell r="H12">
            <v>2</v>
          </cell>
          <cell r="I12">
            <v>1</v>
          </cell>
          <cell r="J12">
            <v>6</v>
          </cell>
        </row>
        <row r="13">
          <cell r="C13" t="str">
            <v>153</v>
          </cell>
          <cell r="E13">
            <v>200</v>
          </cell>
          <cell r="F13">
            <v>19.16</v>
          </cell>
          <cell r="G13">
            <v>212</v>
          </cell>
          <cell r="H13">
            <v>7</v>
          </cell>
          <cell r="I13">
            <v>8</v>
          </cell>
          <cell r="J13">
            <v>30</v>
          </cell>
        </row>
        <row r="14">
          <cell r="C14">
            <v>388</v>
          </cell>
          <cell r="E14">
            <v>100</v>
          </cell>
          <cell r="F14">
            <v>40.5</v>
          </cell>
          <cell r="G14">
            <v>261</v>
          </cell>
          <cell r="H14">
            <v>9</v>
          </cell>
          <cell r="I14">
            <v>9</v>
          </cell>
          <cell r="J14">
            <v>36</v>
          </cell>
        </row>
        <row r="15">
          <cell r="C15" t="str">
            <v>429</v>
          </cell>
          <cell r="D15" t="str">
            <v>Картофельное пюре</v>
          </cell>
          <cell r="E15">
            <v>180</v>
          </cell>
          <cell r="F15">
            <v>13.77</v>
          </cell>
          <cell r="G15">
            <v>121</v>
          </cell>
          <cell r="H15">
            <v>3</v>
          </cell>
          <cell r="I15">
            <v>5</v>
          </cell>
          <cell r="J15">
            <v>16</v>
          </cell>
        </row>
        <row r="16">
          <cell r="C16" t="str">
            <v>518</v>
          </cell>
          <cell r="D16" t="str">
            <v>Сок (яблочный)</v>
          </cell>
          <cell r="E16">
            <v>200</v>
          </cell>
          <cell r="F16">
            <v>19</v>
          </cell>
          <cell r="G16">
            <v>29</v>
          </cell>
          <cell r="H16">
            <v>1</v>
          </cell>
          <cell r="I16">
            <v>1</v>
          </cell>
          <cell r="J16">
            <v>4</v>
          </cell>
        </row>
        <row r="17">
          <cell r="C17">
            <v>110</v>
          </cell>
          <cell r="D17" t="str">
            <v>Хлеб ржаной</v>
          </cell>
          <cell r="E17">
            <v>40</v>
          </cell>
          <cell r="F17">
            <v>2.4700000000000002</v>
          </cell>
          <cell r="G17">
            <v>41</v>
          </cell>
          <cell r="H17">
            <v>2</v>
          </cell>
          <cell r="I17">
            <v>1</v>
          </cell>
          <cell r="J17">
            <v>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лист"/>
    </sheetNames>
    <sheetDataSet>
      <sheetData sheetId="0">
        <row r="4">
          <cell r="C4" t="str">
            <v>266</v>
          </cell>
          <cell r="D4" t="str">
            <v>Каша овсяная жидкая</v>
          </cell>
          <cell r="E4">
            <v>150</v>
          </cell>
          <cell r="F4">
            <v>14.11</v>
          </cell>
          <cell r="G4">
            <v>168</v>
          </cell>
          <cell r="H4">
            <v>5</v>
          </cell>
          <cell r="I4">
            <v>6</v>
          </cell>
          <cell r="J4">
            <v>22</v>
          </cell>
        </row>
        <row r="5">
          <cell r="C5" t="str">
            <v>503</v>
          </cell>
          <cell r="D5" t="str">
            <v>Кисель из концентрата</v>
          </cell>
          <cell r="E5">
            <v>200</v>
          </cell>
          <cell r="F5">
            <v>5.3</v>
          </cell>
          <cell r="G5">
            <v>12</v>
          </cell>
          <cell r="H5">
            <v>1</v>
          </cell>
          <cell r="I5">
            <v>0</v>
          </cell>
          <cell r="J5">
            <v>2</v>
          </cell>
        </row>
        <row r="6">
          <cell r="C6" t="str">
            <v>90</v>
          </cell>
          <cell r="D6" t="str">
            <v>Бутерброды с сыром</v>
          </cell>
          <cell r="E6">
            <v>60</v>
          </cell>
          <cell r="F6">
            <v>24.23</v>
          </cell>
          <cell r="G6">
            <v>237</v>
          </cell>
          <cell r="H6">
            <v>7</v>
          </cell>
          <cell r="I6">
            <v>9</v>
          </cell>
          <cell r="J6">
            <v>32</v>
          </cell>
        </row>
        <row r="7">
          <cell r="C7" t="str">
            <v>458д</v>
          </cell>
          <cell r="D7" t="str">
            <v>Фрукты свежие (банан)</v>
          </cell>
          <cell r="E7">
            <v>130</v>
          </cell>
          <cell r="F7">
            <v>30.36</v>
          </cell>
          <cell r="G7">
            <v>53</v>
          </cell>
          <cell r="H7">
            <v>3</v>
          </cell>
          <cell r="I7">
            <v>1</v>
          </cell>
          <cell r="J7">
            <v>8</v>
          </cell>
        </row>
        <row r="12">
          <cell r="C12" t="str">
            <v>36</v>
          </cell>
          <cell r="D12" t="str">
            <v>Салат из свежих огурцов и помидоров</v>
          </cell>
          <cell r="E12">
            <v>100</v>
          </cell>
          <cell r="F12">
            <v>23.58</v>
          </cell>
          <cell r="G12">
            <v>46</v>
          </cell>
          <cell r="H12">
            <v>1</v>
          </cell>
          <cell r="I12">
            <v>2</v>
          </cell>
          <cell r="J12">
            <v>6</v>
          </cell>
        </row>
        <row r="13">
          <cell r="C13" t="str">
            <v>62</v>
          </cell>
          <cell r="D13" t="str">
            <v>Борщ на мясном бульоне</v>
          </cell>
          <cell r="E13">
            <v>200</v>
          </cell>
          <cell r="F13">
            <v>24.9</v>
          </cell>
          <cell r="G13">
            <v>171</v>
          </cell>
          <cell r="H13">
            <v>7</v>
          </cell>
          <cell r="I13">
            <v>6</v>
          </cell>
          <cell r="J13">
            <v>26</v>
          </cell>
        </row>
        <row r="14">
          <cell r="C14">
            <v>345</v>
          </cell>
          <cell r="D14" t="str">
            <v>Гуляш из говядины</v>
          </cell>
          <cell r="E14">
            <v>100</v>
          </cell>
          <cell r="F14">
            <v>37.64</v>
          </cell>
          <cell r="G14">
            <v>133</v>
          </cell>
          <cell r="H14">
            <v>4</v>
          </cell>
          <cell r="I14">
            <v>5</v>
          </cell>
          <cell r="J14">
            <v>18</v>
          </cell>
        </row>
        <row r="15">
          <cell r="C15">
            <v>415</v>
          </cell>
          <cell r="D15" t="str">
            <v>Макароны отварные</v>
          </cell>
          <cell r="E15">
            <v>200</v>
          </cell>
          <cell r="F15">
            <v>2.91</v>
          </cell>
          <cell r="G15">
            <v>249</v>
          </cell>
          <cell r="H15">
            <v>8</v>
          </cell>
          <cell r="I15">
            <v>9</v>
          </cell>
          <cell r="J15">
            <v>34</v>
          </cell>
        </row>
        <row r="16">
          <cell r="C16" t="str">
            <v>510</v>
          </cell>
          <cell r="D16" t="str">
            <v>Чай с сахаром</v>
          </cell>
          <cell r="E16">
            <v>200</v>
          </cell>
          <cell r="F16">
            <v>1.7</v>
          </cell>
          <cell r="G16">
            <v>12</v>
          </cell>
          <cell r="H16">
            <v>1</v>
          </cell>
          <cell r="I16">
            <v>0</v>
          </cell>
          <cell r="J16">
            <v>2</v>
          </cell>
        </row>
        <row r="17">
          <cell r="C17">
            <v>108</v>
          </cell>
          <cell r="D17" t="str">
            <v>Хлеб пшеничный</v>
          </cell>
          <cell r="E17">
            <v>40</v>
          </cell>
          <cell r="F17">
            <v>2.4</v>
          </cell>
          <cell r="G17">
            <v>24</v>
          </cell>
          <cell r="H17">
            <v>2</v>
          </cell>
          <cell r="I17">
            <v>0</v>
          </cell>
          <cell r="J17">
            <v>4</v>
          </cell>
        </row>
        <row r="18">
          <cell r="C18">
            <v>540</v>
          </cell>
          <cell r="D18" t="str">
            <v>Ватрушка с повидлом</v>
          </cell>
          <cell r="E18">
            <v>60</v>
          </cell>
          <cell r="F18">
            <v>8.8699999999999992</v>
          </cell>
          <cell r="G18">
            <v>70</v>
          </cell>
          <cell r="H18">
            <v>3</v>
          </cell>
          <cell r="I18">
            <v>2</v>
          </cell>
          <cell r="J18">
            <v>10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лист"/>
    </sheetNames>
    <sheetDataSet>
      <sheetData sheetId="0">
        <row r="4">
          <cell r="C4">
            <v>164</v>
          </cell>
          <cell r="D4" t="str">
            <v>Каша кукурузная</v>
          </cell>
          <cell r="E4">
            <v>180</v>
          </cell>
          <cell r="F4">
            <v>18.900000000000002</v>
          </cell>
          <cell r="G4">
            <v>255</v>
          </cell>
          <cell r="H4">
            <v>8</v>
          </cell>
          <cell r="I4">
            <v>10</v>
          </cell>
          <cell r="J4">
            <v>36</v>
          </cell>
        </row>
        <row r="5">
          <cell r="C5">
            <v>495</v>
          </cell>
          <cell r="D5" t="str">
            <v>Чай с молоком</v>
          </cell>
          <cell r="E5">
            <v>200</v>
          </cell>
          <cell r="F5">
            <v>6.7</v>
          </cell>
          <cell r="G5">
            <v>70</v>
          </cell>
          <cell r="H5">
            <v>3</v>
          </cell>
          <cell r="I5">
            <v>2</v>
          </cell>
          <cell r="J5">
            <v>10</v>
          </cell>
        </row>
        <row r="6">
          <cell r="C6">
            <v>93</v>
          </cell>
          <cell r="D6" t="str">
            <v>Бутерброды с маслом(батон)</v>
          </cell>
          <cell r="E6">
            <v>60</v>
          </cell>
          <cell r="F6">
            <v>20.399999999999999</v>
          </cell>
          <cell r="G6">
            <v>133</v>
          </cell>
          <cell r="H6">
            <v>4</v>
          </cell>
          <cell r="I6">
            <v>5</v>
          </cell>
          <cell r="J6">
            <v>18</v>
          </cell>
        </row>
        <row r="7">
          <cell r="C7" t="str">
            <v>458е</v>
          </cell>
          <cell r="D7" t="str">
            <v>Фрукт - мандарин</v>
          </cell>
          <cell r="E7">
            <v>100</v>
          </cell>
          <cell r="F7">
            <v>28</v>
          </cell>
          <cell r="G7">
            <v>12</v>
          </cell>
          <cell r="H7">
            <v>1</v>
          </cell>
          <cell r="I7">
            <v>0</v>
          </cell>
          <cell r="J7">
            <v>2</v>
          </cell>
        </row>
        <row r="12">
          <cell r="C12">
            <v>48</v>
          </cell>
          <cell r="D12" t="str">
            <v>Салат из свежей капусты с морковью</v>
          </cell>
          <cell r="E12">
            <v>100</v>
          </cell>
          <cell r="F12">
            <v>11.28</v>
          </cell>
          <cell r="G12">
            <v>70</v>
          </cell>
          <cell r="H12">
            <v>3</v>
          </cell>
          <cell r="I12">
            <v>2</v>
          </cell>
          <cell r="J12">
            <v>10</v>
          </cell>
        </row>
        <row r="13">
          <cell r="C13">
            <v>146</v>
          </cell>
          <cell r="D13" t="str">
            <v>Суп картофельный с клецками на курином бульоне</v>
          </cell>
          <cell r="E13">
            <v>225</v>
          </cell>
          <cell r="F13">
            <v>23.64</v>
          </cell>
          <cell r="G13">
            <v>162</v>
          </cell>
          <cell r="H13">
            <v>5</v>
          </cell>
          <cell r="I13">
            <v>6</v>
          </cell>
          <cell r="J13">
            <v>22</v>
          </cell>
        </row>
        <row r="14">
          <cell r="C14">
            <v>369</v>
          </cell>
          <cell r="D14" t="str">
            <v>Жаркое по-домашнему</v>
          </cell>
          <cell r="E14">
            <v>250</v>
          </cell>
          <cell r="F14">
            <v>57.36</v>
          </cell>
          <cell r="G14">
            <v>328</v>
          </cell>
          <cell r="H14">
            <v>12</v>
          </cell>
          <cell r="I14">
            <v>11</v>
          </cell>
          <cell r="J14">
            <v>46</v>
          </cell>
        </row>
        <row r="15">
          <cell r="C15">
            <v>508</v>
          </cell>
          <cell r="D15" t="str">
            <v>Компот из сухофруктов</v>
          </cell>
          <cell r="E15">
            <v>200</v>
          </cell>
          <cell r="F15">
            <v>7.25</v>
          </cell>
          <cell r="G15">
            <v>75</v>
          </cell>
          <cell r="H15">
            <v>2</v>
          </cell>
          <cell r="I15">
            <v>3</v>
          </cell>
          <cell r="J15">
            <v>10</v>
          </cell>
        </row>
        <row r="16">
          <cell r="C16">
            <v>110</v>
          </cell>
          <cell r="D16" t="str">
            <v>Хлеб ржаной</v>
          </cell>
          <cell r="E16">
            <v>40</v>
          </cell>
          <cell r="F16">
            <v>2.4700000000000002</v>
          </cell>
          <cell r="G16">
            <v>70</v>
          </cell>
          <cell r="H16">
            <v>3</v>
          </cell>
          <cell r="I16">
            <v>2</v>
          </cell>
          <cell r="J16">
            <v>10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лист"/>
    </sheetNames>
    <sheetDataSet>
      <sheetData sheetId="0">
        <row r="4">
          <cell r="C4" t="str">
            <v>260</v>
          </cell>
          <cell r="D4" t="str">
            <v>Каша "Дружба"</v>
          </cell>
          <cell r="E4">
            <v>150</v>
          </cell>
          <cell r="F4">
            <v>22.4</v>
          </cell>
          <cell r="G4">
            <v>9</v>
          </cell>
          <cell r="H4">
            <v>9</v>
          </cell>
          <cell r="I4">
            <v>36</v>
          </cell>
        </row>
        <row r="5">
          <cell r="C5" t="str">
            <v>501</v>
          </cell>
          <cell r="D5" t="str">
            <v>Кофейный напиток с молоком</v>
          </cell>
          <cell r="E5">
            <v>200</v>
          </cell>
          <cell r="F5">
            <v>15.25</v>
          </cell>
          <cell r="G5">
            <v>3</v>
          </cell>
          <cell r="H5">
            <v>5</v>
          </cell>
          <cell r="I5">
            <v>16</v>
          </cell>
        </row>
        <row r="6">
          <cell r="C6" t="str">
            <v>95</v>
          </cell>
          <cell r="D6" t="str">
            <v>Бутерброд с повидлом</v>
          </cell>
          <cell r="E6">
            <v>60</v>
          </cell>
          <cell r="F6">
            <v>9.15</v>
          </cell>
          <cell r="G6">
            <v>3</v>
          </cell>
          <cell r="H6">
            <v>2</v>
          </cell>
          <cell r="I6">
            <v>10</v>
          </cell>
        </row>
        <row r="7">
          <cell r="C7">
            <v>458</v>
          </cell>
          <cell r="D7" t="str">
            <v>Фрукты свежие (яблоко)</v>
          </cell>
          <cell r="E7">
            <v>100</v>
          </cell>
          <cell r="F7">
            <v>27.2</v>
          </cell>
          <cell r="G7">
            <v>1</v>
          </cell>
          <cell r="H7">
            <v>1</v>
          </cell>
          <cell r="I7">
            <v>4</v>
          </cell>
        </row>
        <row r="12">
          <cell r="C12">
            <v>28</v>
          </cell>
          <cell r="D12" t="str">
            <v>Салат с зеленым горошком</v>
          </cell>
          <cell r="E12">
            <v>100</v>
          </cell>
          <cell r="F12">
            <v>26.39</v>
          </cell>
          <cell r="G12">
            <v>4</v>
          </cell>
          <cell r="H12">
            <v>6</v>
          </cell>
          <cell r="I12">
            <v>20</v>
          </cell>
          <cell r="J12">
            <v>120</v>
          </cell>
        </row>
        <row r="13">
          <cell r="C13">
            <v>53</v>
          </cell>
          <cell r="D13" t="str">
            <v>Щи с капустой</v>
          </cell>
          <cell r="E13">
            <v>200</v>
          </cell>
          <cell r="F13">
            <v>8.7100000000000009</v>
          </cell>
          <cell r="G13">
            <v>4</v>
          </cell>
          <cell r="H13">
            <v>3</v>
          </cell>
          <cell r="I13">
            <v>14</v>
          </cell>
          <cell r="J13">
            <v>99</v>
          </cell>
        </row>
        <row r="14">
          <cell r="C14">
            <v>412</v>
          </cell>
          <cell r="D14" t="str">
            <v>Котлета с подливом</v>
          </cell>
          <cell r="E14">
            <v>100</v>
          </cell>
          <cell r="F14">
            <v>47.99</v>
          </cell>
          <cell r="G14">
            <v>11</v>
          </cell>
          <cell r="H14">
            <v>12</v>
          </cell>
          <cell r="I14">
            <v>46</v>
          </cell>
          <cell r="J14">
            <v>250</v>
          </cell>
        </row>
        <row r="15">
          <cell r="C15" t="str">
            <v>237</v>
          </cell>
          <cell r="D15" t="str">
            <v>Каша гречневая рассыпчатая</v>
          </cell>
          <cell r="E15">
            <v>180</v>
          </cell>
          <cell r="F15">
            <v>11.01</v>
          </cell>
          <cell r="G15">
            <v>5</v>
          </cell>
          <cell r="H15">
            <v>6</v>
          </cell>
          <cell r="I15">
            <v>22</v>
          </cell>
          <cell r="J15">
            <v>122</v>
          </cell>
        </row>
        <row r="16">
          <cell r="C16" t="str">
            <v>519</v>
          </cell>
          <cell r="D16" t="str">
            <v>Напиток из шиповника</v>
          </cell>
          <cell r="E16">
            <v>200</v>
          </cell>
          <cell r="F16">
            <v>5.5</v>
          </cell>
          <cell r="G16">
            <v>1</v>
          </cell>
          <cell r="H16">
            <v>0</v>
          </cell>
          <cell r="I16">
            <v>2</v>
          </cell>
          <cell r="J16">
            <v>12</v>
          </cell>
        </row>
        <row r="17">
          <cell r="C17">
            <v>108</v>
          </cell>
          <cell r="D17" t="str">
            <v>Хлеб пшеничный</v>
          </cell>
          <cell r="E17">
            <v>40</v>
          </cell>
          <cell r="F17">
            <v>2.4</v>
          </cell>
          <cell r="G17">
            <v>6</v>
          </cell>
          <cell r="H17">
            <v>3</v>
          </cell>
          <cell r="I17">
            <v>18</v>
          </cell>
          <cell r="J17">
            <v>102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лист"/>
    </sheetNames>
    <sheetDataSet>
      <sheetData sheetId="0">
        <row r="4">
          <cell r="C4">
            <v>292</v>
          </cell>
          <cell r="D4" t="str">
            <v>Запеканка из творога с молоком сгущенным</v>
          </cell>
          <cell r="E4">
            <v>180</v>
          </cell>
          <cell r="F4">
            <v>40.03</v>
          </cell>
          <cell r="G4">
            <v>446</v>
          </cell>
          <cell r="H4">
            <v>16</v>
          </cell>
          <cell r="I4">
            <v>15</v>
          </cell>
          <cell r="J4">
            <v>62</v>
          </cell>
        </row>
        <row r="5">
          <cell r="C5" t="str">
            <v>494</v>
          </cell>
          <cell r="D5" t="str">
            <v>Чай с лимоном</v>
          </cell>
          <cell r="E5">
            <v>200</v>
          </cell>
          <cell r="F5">
            <v>3.17</v>
          </cell>
          <cell r="G5">
            <v>12</v>
          </cell>
          <cell r="H5">
            <v>1</v>
          </cell>
          <cell r="I5">
            <v>0</v>
          </cell>
          <cell r="J5">
            <v>2</v>
          </cell>
        </row>
        <row r="6">
          <cell r="C6">
            <v>458</v>
          </cell>
          <cell r="D6" t="str">
            <v>Фрукты свежие (банан)</v>
          </cell>
          <cell r="E6">
            <v>150</v>
          </cell>
          <cell r="F6">
            <v>30.8</v>
          </cell>
          <cell r="G6">
            <v>12</v>
          </cell>
          <cell r="H6">
            <v>1</v>
          </cell>
          <cell r="I6">
            <v>0</v>
          </cell>
          <cell r="J6">
            <v>2</v>
          </cell>
        </row>
        <row r="12">
          <cell r="C12">
            <v>3285</v>
          </cell>
          <cell r="D12" t="str">
            <v>Салат из моркови с яблоком</v>
          </cell>
          <cell r="E12">
            <v>100</v>
          </cell>
          <cell r="F12">
            <v>13.260000000000002</v>
          </cell>
          <cell r="G12">
            <v>46</v>
          </cell>
          <cell r="H12">
            <v>1</v>
          </cell>
          <cell r="I12">
            <v>2</v>
          </cell>
          <cell r="J12">
            <v>6</v>
          </cell>
        </row>
        <row r="13">
          <cell r="C13" t="str">
            <v>147</v>
          </cell>
          <cell r="D13" t="str">
            <v>Суп вермишелевый на м/к бульоне</v>
          </cell>
          <cell r="E13">
            <v>200</v>
          </cell>
          <cell r="F13">
            <v>8.26</v>
          </cell>
          <cell r="G13">
            <v>128</v>
          </cell>
          <cell r="H13">
            <v>5</v>
          </cell>
          <cell r="I13">
            <v>4</v>
          </cell>
          <cell r="J13">
            <v>18</v>
          </cell>
        </row>
        <row r="14">
          <cell r="C14">
            <v>405</v>
          </cell>
          <cell r="D14" t="str">
            <v>Рыба, тушенная в сметанном соусе с овощами</v>
          </cell>
          <cell r="E14">
            <v>100</v>
          </cell>
          <cell r="F14">
            <v>40.29</v>
          </cell>
          <cell r="G14">
            <v>205</v>
          </cell>
          <cell r="H14">
            <v>8</v>
          </cell>
          <cell r="I14">
            <v>7</v>
          </cell>
          <cell r="J14">
            <v>30</v>
          </cell>
        </row>
        <row r="15">
          <cell r="C15" t="str">
            <v>414</v>
          </cell>
          <cell r="D15" t="str">
            <v>Рис отварной</v>
          </cell>
          <cell r="E15">
            <v>180</v>
          </cell>
          <cell r="F15">
            <v>9.98</v>
          </cell>
          <cell r="G15">
            <v>99</v>
          </cell>
          <cell r="H15">
            <v>4</v>
          </cell>
          <cell r="I15">
            <v>3</v>
          </cell>
          <cell r="J15">
            <v>14</v>
          </cell>
        </row>
        <row r="16">
          <cell r="C16">
            <v>349</v>
          </cell>
          <cell r="D16" t="str">
            <v>Компот из кураги</v>
          </cell>
          <cell r="E16">
            <v>200</v>
          </cell>
          <cell r="F16">
            <v>8.5</v>
          </cell>
          <cell r="G16">
            <v>12</v>
          </cell>
          <cell r="H16">
            <v>1</v>
          </cell>
          <cell r="I16">
            <v>0</v>
          </cell>
          <cell r="J16">
            <v>2</v>
          </cell>
        </row>
        <row r="17">
          <cell r="C17">
            <v>110</v>
          </cell>
          <cell r="D17" t="str">
            <v>Хлеб ржаной</v>
          </cell>
          <cell r="E17">
            <v>40</v>
          </cell>
          <cell r="F17">
            <v>2.4700000000000002</v>
          </cell>
          <cell r="G17">
            <v>104</v>
          </cell>
          <cell r="H17">
            <v>3</v>
          </cell>
          <cell r="I17">
            <v>4</v>
          </cell>
          <cell r="J17">
            <v>14</v>
          </cell>
        </row>
        <row r="18">
          <cell r="C18">
            <v>564</v>
          </cell>
          <cell r="D18" t="str">
            <v>Булочка домашняя</v>
          </cell>
          <cell r="E18">
            <v>60</v>
          </cell>
          <cell r="F18">
            <v>19.239999999999998</v>
          </cell>
          <cell r="G18">
            <v>111</v>
          </cell>
          <cell r="H18">
            <v>5</v>
          </cell>
          <cell r="I18">
            <v>3</v>
          </cell>
          <cell r="J18">
            <v>16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лист"/>
    </sheetNames>
    <sheetDataSet>
      <sheetData sheetId="0">
        <row r="4">
          <cell r="C4" t="str">
            <v>164</v>
          </cell>
          <cell r="D4" t="str">
            <v>Суп молочный овсяный</v>
          </cell>
          <cell r="E4">
            <v>180</v>
          </cell>
          <cell r="F4">
            <v>17.02</v>
          </cell>
          <cell r="G4">
            <v>226</v>
          </cell>
          <cell r="H4">
            <v>10</v>
          </cell>
          <cell r="I4">
            <v>7</v>
          </cell>
          <cell r="J4">
            <v>34</v>
          </cell>
        </row>
        <row r="5">
          <cell r="C5" t="str">
            <v>508</v>
          </cell>
          <cell r="D5" t="str">
            <v>Компот из сухофруктов</v>
          </cell>
          <cell r="E5">
            <v>200</v>
          </cell>
          <cell r="F5">
            <v>7.25</v>
          </cell>
          <cell r="G5">
            <v>12</v>
          </cell>
          <cell r="H5">
            <v>1</v>
          </cell>
          <cell r="I5">
            <v>0</v>
          </cell>
          <cell r="J5">
            <v>2</v>
          </cell>
        </row>
        <row r="6">
          <cell r="C6" t="str">
            <v>93</v>
          </cell>
          <cell r="D6" t="str">
            <v>Бутерброды с маслом</v>
          </cell>
          <cell r="E6">
            <v>60</v>
          </cell>
          <cell r="F6">
            <v>21.73</v>
          </cell>
          <cell r="G6">
            <v>220</v>
          </cell>
          <cell r="H6">
            <v>7</v>
          </cell>
          <cell r="I6">
            <v>8</v>
          </cell>
          <cell r="J6">
            <v>30</v>
          </cell>
        </row>
        <row r="7">
          <cell r="C7" t="str">
            <v>458е</v>
          </cell>
          <cell r="D7" t="str">
            <v>Фрукты свежие (мандарин)</v>
          </cell>
          <cell r="E7">
            <v>100</v>
          </cell>
          <cell r="F7">
            <v>28</v>
          </cell>
          <cell r="G7">
            <v>12</v>
          </cell>
          <cell r="H7">
            <v>1</v>
          </cell>
          <cell r="I7">
            <v>0</v>
          </cell>
          <cell r="J7">
            <v>2</v>
          </cell>
        </row>
        <row r="12">
          <cell r="C12">
            <v>75</v>
          </cell>
          <cell r="D12" t="str">
            <v>Нарезка из огурцов и помидоров</v>
          </cell>
          <cell r="E12">
            <v>100</v>
          </cell>
          <cell r="F12">
            <v>17.399999999999999</v>
          </cell>
          <cell r="G12">
            <v>12</v>
          </cell>
          <cell r="H12">
            <v>1</v>
          </cell>
          <cell r="I12">
            <v>0</v>
          </cell>
          <cell r="J12">
            <v>2</v>
          </cell>
        </row>
        <row r="13">
          <cell r="C13" t="str">
            <v>146</v>
          </cell>
          <cell r="D13" t="str">
            <v>Суп «Харчо» на мясном бульоне</v>
          </cell>
          <cell r="E13">
            <v>250</v>
          </cell>
          <cell r="F13">
            <v>28.06</v>
          </cell>
          <cell r="G13">
            <v>191</v>
          </cell>
          <cell r="H13">
            <v>6</v>
          </cell>
          <cell r="I13">
            <v>7</v>
          </cell>
          <cell r="J13">
            <v>26</v>
          </cell>
        </row>
        <row r="14">
          <cell r="C14" t="str">
            <v>365</v>
          </cell>
          <cell r="D14" t="str">
            <v>Говядина, тушенная с капустой</v>
          </cell>
          <cell r="E14">
            <v>250</v>
          </cell>
          <cell r="F14">
            <v>35.14</v>
          </cell>
          <cell r="G14">
            <v>333</v>
          </cell>
          <cell r="H14">
            <v>11</v>
          </cell>
          <cell r="I14">
            <v>12</v>
          </cell>
          <cell r="J14">
            <v>46</v>
          </cell>
        </row>
        <row r="15">
          <cell r="C15" t="str">
            <v>518</v>
          </cell>
          <cell r="D15" t="str">
            <v>Соки фруктовый (яблочный)</v>
          </cell>
          <cell r="E15">
            <v>200</v>
          </cell>
          <cell r="F15">
            <v>19</v>
          </cell>
          <cell r="G15">
            <v>12</v>
          </cell>
          <cell r="H15">
            <v>1</v>
          </cell>
          <cell r="I15">
            <v>0</v>
          </cell>
          <cell r="J15">
            <v>2</v>
          </cell>
        </row>
        <row r="16">
          <cell r="C16" t="str">
            <v>108</v>
          </cell>
          <cell r="D16" t="str">
            <v>Хлеб пшеничный</v>
          </cell>
          <cell r="E16">
            <v>40</v>
          </cell>
          <cell r="F16">
            <v>2.4</v>
          </cell>
          <cell r="G16">
            <v>157</v>
          </cell>
          <cell r="H16">
            <v>6</v>
          </cell>
          <cell r="I16">
            <v>5</v>
          </cell>
          <cell r="J16">
            <v>22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8"/>
  <sheetViews>
    <sheetView tabSelected="1" zoomScaleNormal="100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A16" sqref="A16:XFD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2" t="str">
        <f>'[1]1 лист'!$D$4</f>
        <v>Омлет натуральный с сыром</v>
      </c>
      <c r="F6" s="40">
        <f>'[1]1 лист'!$E$4</f>
        <v>240</v>
      </c>
      <c r="G6" s="57">
        <f>'[1]1 лист'!$H$4</f>
        <v>11</v>
      </c>
      <c r="H6" s="57">
        <f>'[1]1 лист'!$I$4</f>
        <v>10</v>
      </c>
      <c r="I6" s="57">
        <f>'[1]1 лист'!$J$4</f>
        <v>42</v>
      </c>
      <c r="J6" s="57">
        <f>'[1]1 лист'!$G$4</f>
        <v>308</v>
      </c>
      <c r="K6" s="41">
        <f>'[1]1 лист'!$C$4</f>
        <v>301</v>
      </c>
      <c r="L6" s="57">
        <f>'[1]1 лист'!$F$4</f>
        <v>50.24</v>
      </c>
    </row>
    <row r="7" spans="1:12" ht="14.4" x14ac:dyDescent="0.3">
      <c r="A7" s="23"/>
      <c r="B7" s="15"/>
      <c r="C7" s="11"/>
      <c r="D7" s="7" t="s">
        <v>22</v>
      </c>
      <c r="E7" s="42" t="str">
        <f>'[1]1 лист'!$D$5</f>
        <v>Какао с молоком</v>
      </c>
      <c r="F7" s="43">
        <f>'[1]1 лист'!$E$5</f>
        <v>200</v>
      </c>
      <c r="G7" s="58">
        <f>'[1]1 лист'!$H$5</f>
        <v>2</v>
      </c>
      <c r="H7" s="58">
        <f>'[1]1 лист'!$I$5</f>
        <v>2</v>
      </c>
      <c r="I7" s="58">
        <f>'[1]1 лист'!$J$5</f>
        <v>8</v>
      </c>
      <c r="J7" s="58">
        <f>'[1]1 лист'!$G$5</f>
        <v>58</v>
      </c>
      <c r="K7" s="44">
        <f>'[1]1 лист'!$C$5</f>
        <v>496</v>
      </c>
      <c r="L7" s="58">
        <f>'[1]1 лист'!$F$5</f>
        <v>13.28</v>
      </c>
    </row>
    <row r="8" spans="1:12" ht="14.4" x14ac:dyDescent="0.3">
      <c r="A8" s="23"/>
      <c r="B8" s="15"/>
      <c r="C8" s="11"/>
      <c r="D8" s="7" t="s">
        <v>23</v>
      </c>
      <c r="E8" s="42" t="str">
        <f>'[1]1 лист'!$D$6</f>
        <v>Батон с повидлом</v>
      </c>
      <c r="F8" s="43">
        <f>'[1]1 лист'!$E$6</f>
        <v>60</v>
      </c>
      <c r="G8" s="58">
        <f>'[1]1 лист'!$H$6</f>
        <v>3</v>
      </c>
      <c r="H8" s="58">
        <f>'[1]1 лист'!$I$6</f>
        <v>4</v>
      </c>
      <c r="I8" s="58">
        <f>'[1]1 лист'!$J$6</f>
        <v>14</v>
      </c>
      <c r="J8" s="58">
        <f>'[1]1 лист'!$G$6</f>
        <v>104</v>
      </c>
      <c r="K8" s="44">
        <f>'[1]1 лист'!$C$6</f>
        <v>90</v>
      </c>
      <c r="L8" s="58">
        <f>'[1]1 лист'!$F$6</f>
        <v>10.48</v>
      </c>
    </row>
    <row r="9" spans="1:12" ht="14.4" x14ac:dyDescent="0.3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6"/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4"/>
      <c r="B12" s="17"/>
      <c r="C12" s="8"/>
      <c r="D12" s="18" t="s">
        <v>33</v>
      </c>
      <c r="E12" s="9"/>
      <c r="F12" s="19">
        <f>SUM(F6:F11)</f>
        <v>500</v>
      </c>
      <c r="G12" s="19">
        <f>SUM(G6:G11)</f>
        <v>16</v>
      </c>
      <c r="H12" s="19">
        <f>SUM(H6:H11)</f>
        <v>16</v>
      </c>
      <c r="I12" s="19">
        <f>SUM(I6:I11)</f>
        <v>64</v>
      </c>
      <c r="J12" s="19">
        <f>SUM(J6:J11)</f>
        <v>470</v>
      </c>
      <c r="K12" s="25"/>
      <c r="L12" s="19">
        <f>SUM(L6:L11)</f>
        <v>74</v>
      </c>
    </row>
    <row r="13" spans="1:12" ht="14.4" x14ac:dyDescent="0.3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 t="str">
        <f>'[1]1 лист'!$D$12</f>
        <v>Салат из свежей моркови с сыром и чесноком</v>
      </c>
      <c r="F13" s="43">
        <f>'[1]1 лист'!$E$12</f>
        <v>100</v>
      </c>
      <c r="G13" s="58">
        <f>'[1]1 лист'!$H$12</f>
        <v>6</v>
      </c>
      <c r="H13" s="58">
        <f>'[1]1 лист'!$I$12</f>
        <v>5</v>
      </c>
      <c r="I13" s="58">
        <f>'[1]1 лист'!$I$12</f>
        <v>5</v>
      </c>
      <c r="J13" s="58">
        <f>'[13]1 лист'!$G$12</f>
        <v>157</v>
      </c>
      <c r="K13" s="44">
        <f>'[1]1 лист'!$C$12</f>
        <v>28</v>
      </c>
      <c r="L13" s="58">
        <f>'[1]1 лист'!$F$12</f>
        <v>15.58</v>
      </c>
    </row>
    <row r="14" spans="1:12" ht="14.4" x14ac:dyDescent="0.3">
      <c r="A14" s="23"/>
      <c r="B14" s="15"/>
      <c r="C14" s="11"/>
      <c r="D14" s="7" t="s">
        <v>27</v>
      </c>
      <c r="E14" s="42" t="str">
        <f>'[1]1 лист'!$D$13</f>
        <v>Суп с яичной лапшой</v>
      </c>
      <c r="F14" s="43">
        <f>'[1]1 лист'!$E$13</f>
        <v>200</v>
      </c>
      <c r="G14" s="58">
        <f>'[1]1 лист'!$H$13</f>
        <v>3</v>
      </c>
      <c r="H14" s="58">
        <f>'[1]1 лист'!$I$13</f>
        <v>3</v>
      </c>
      <c r="I14" s="58">
        <f>'[1]1 лист'!$J$13</f>
        <v>12</v>
      </c>
      <c r="J14" s="58">
        <f>'[13]1 лист'!$G$13</f>
        <v>87</v>
      </c>
      <c r="K14" s="44" t="str">
        <f>'[1]1 лист'!$C$13</f>
        <v>151/2,22</v>
      </c>
      <c r="L14" s="58">
        <f>'[1]1 лист'!$F$13</f>
        <v>8.36</v>
      </c>
    </row>
    <row r="15" spans="1:12" ht="14.4" x14ac:dyDescent="0.3">
      <c r="A15" s="23"/>
      <c r="B15" s="15"/>
      <c r="C15" s="11"/>
      <c r="D15" s="7" t="s">
        <v>28</v>
      </c>
      <c r="E15" s="42" t="str">
        <f>'[1]1 лист'!$D$14</f>
        <v>Плов из отварной птицы</v>
      </c>
      <c r="F15" s="43">
        <f>'[1]1 лист'!$E$14</f>
        <v>200</v>
      </c>
      <c r="G15" s="43">
        <f>'[1]1 лист'!$H$14</f>
        <v>11</v>
      </c>
      <c r="H15" s="43">
        <f>'[1]1 лист'!$I$14</f>
        <v>9</v>
      </c>
      <c r="I15" s="58">
        <f>'[1]1 лист'!$J$14</f>
        <v>40</v>
      </c>
      <c r="J15" s="58">
        <f>'[13]1 лист'!$G$14</f>
        <v>285</v>
      </c>
      <c r="K15" s="59">
        <f>'[1]1 лист'!$C$14</f>
        <v>406</v>
      </c>
      <c r="L15" s="58">
        <f>'[1]1 лист'!$F$14</f>
        <v>58.17</v>
      </c>
    </row>
    <row r="16" spans="1:12" ht="14.4" x14ac:dyDescent="0.3">
      <c r="A16" s="23"/>
      <c r="B16" s="15"/>
      <c r="C16" s="11"/>
      <c r="D16" s="7" t="s">
        <v>30</v>
      </c>
      <c r="E16" s="42" t="str">
        <f>'[1]1 лист'!$D$15</f>
        <v>Кисель из концентрата</v>
      </c>
      <c r="F16" s="43">
        <f>'[1]1 лист'!$E$15</f>
        <v>200</v>
      </c>
      <c r="G16" s="58">
        <f>'[1]1 лист'!$H$15</f>
        <v>1</v>
      </c>
      <c r="H16" s="58">
        <f>'[1]1 лист'!$I$15</f>
        <v>0</v>
      </c>
      <c r="I16" s="58">
        <f>'[1]1 лист'!$J$15</f>
        <v>2</v>
      </c>
      <c r="J16" s="58">
        <f>'[13]1 лист'!$G$15</f>
        <v>12</v>
      </c>
      <c r="K16" s="44">
        <f>'[1]1 лист'!$C$15</f>
        <v>495</v>
      </c>
      <c r="L16" s="58">
        <f>'[1]1 лист'!$F$15</f>
        <v>5.3</v>
      </c>
    </row>
    <row r="17" spans="1:12" ht="14.4" x14ac:dyDescent="0.3">
      <c r="A17" s="23"/>
      <c r="B17" s="15"/>
      <c r="C17" s="11"/>
      <c r="D17" s="7" t="s">
        <v>42</v>
      </c>
      <c r="E17" s="42" t="str">
        <f>'[1]1 лист'!$D$17</f>
        <v>Коржик молочный</v>
      </c>
      <c r="F17" s="60">
        <f>'[1]1 лист'!$E$17</f>
        <v>60</v>
      </c>
      <c r="G17" s="58">
        <f>'[1]1 лист'!$H$17</f>
        <v>3</v>
      </c>
      <c r="H17" s="58">
        <f>'[1]1 лист'!$I$17</f>
        <v>1</v>
      </c>
      <c r="I17" s="58">
        <f>'[1]1 лист'!$J$17</f>
        <v>8</v>
      </c>
      <c r="J17" s="58">
        <f>'[13]1 лист'!$G$16</f>
        <v>111</v>
      </c>
      <c r="K17" s="59">
        <f>'[1]1 лист'!$C$17</f>
        <v>579</v>
      </c>
      <c r="L17" s="58">
        <f>'[1]1 лист'!$F$17</f>
        <v>12.12</v>
      </c>
    </row>
    <row r="18" spans="1:12" ht="14.4" x14ac:dyDescent="0.3">
      <c r="A18" s="23"/>
      <c r="B18" s="15"/>
      <c r="C18" s="11"/>
      <c r="D18" s="7" t="s">
        <v>32</v>
      </c>
      <c r="E18" s="42" t="str">
        <f>'[1]1 лист'!$D$16</f>
        <v>Хлеб ржаной</v>
      </c>
      <c r="F18" s="43">
        <f>'[1]1 лист'!$E$16</f>
        <v>40</v>
      </c>
      <c r="G18" s="58">
        <f>'[1]1 лист'!$H$17</f>
        <v>3</v>
      </c>
      <c r="H18" s="58">
        <f>'[1]1 лист'!$I$17</f>
        <v>1</v>
      </c>
      <c r="I18" s="58">
        <f>'[1]1 лист'!$J$17</f>
        <v>8</v>
      </c>
      <c r="J18" s="58">
        <f>'[13]1 лист'!$G$17</f>
        <v>53</v>
      </c>
      <c r="K18" s="44">
        <f>'[1]1 лист'!$C$16</f>
        <v>110</v>
      </c>
      <c r="L18" s="58">
        <f>'[1]1 лист'!$F$16</f>
        <v>2.4700000000000002</v>
      </c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4"/>
      <c r="B21" s="17"/>
      <c r="C21" s="8"/>
      <c r="D21" s="18" t="s">
        <v>33</v>
      </c>
      <c r="E21" s="9"/>
      <c r="F21" s="19">
        <f>SUM(F13:F20)</f>
        <v>800</v>
      </c>
      <c r="G21" s="19">
        <f>SUM(G13:G20)</f>
        <v>27</v>
      </c>
      <c r="H21" s="19">
        <f>SUM(H13:H20)</f>
        <v>19</v>
      </c>
      <c r="I21" s="19">
        <f>SUM(I13:I20)</f>
        <v>75</v>
      </c>
      <c r="J21" s="19">
        <f>SUM(J13:J20)</f>
        <v>705</v>
      </c>
      <c r="K21" s="25"/>
      <c r="L21" s="19">
        <f>SUM(L13:L20)</f>
        <v>102</v>
      </c>
    </row>
    <row r="22" spans="1:12" ht="14.4" x14ac:dyDescent="0.25">
      <c r="A22" s="29">
        <f>A6</f>
        <v>1</v>
      </c>
      <c r="B22" s="30">
        <f>B6</f>
        <v>1</v>
      </c>
      <c r="C22" s="51" t="s">
        <v>4</v>
      </c>
      <c r="D22" s="52"/>
      <c r="E22" s="31"/>
      <c r="F22" s="32">
        <f>F12+F21</f>
        <v>1300</v>
      </c>
      <c r="G22" s="32">
        <f>G12+G21</f>
        <v>43</v>
      </c>
      <c r="H22" s="32">
        <f>H12+H21</f>
        <v>35</v>
      </c>
      <c r="I22" s="32">
        <f>I12+I21</f>
        <v>139</v>
      </c>
      <c r="J22" s="32">
        <f>J12+J21</f>
        <v>1175</v>
      </c>
      <c r="K22" s="32"/>
      <c r="L22" s="32">
        <f>L12+L21</f>
        <v>176</v>
      </c>
    </row>
    <row r="23" spans="1:12" ht="14.4" x14ac:dyDescent="0.3">
      <c r="A23" s="14">
        <v>1</v>
      </c>
      <c r="B23" s="15">
        <v>2</v>
      </c>
      <c r="C23" s="22" t="s">
        <v>20</v>
      </c>
      <c r="D23" s="5" t="s">
        <v>21</v>
      </c>
      <c r="E23" s="39" t="str">
        <f>'[2]1 лист'!$D$4</f>
        <v>Каша манная</v>
      </c>
      <c r="F23" s="40">
        <f>'[2]1 лист'!$E$4</f>
        <v>150</v>
      </c>
      <c r="G23" s="57">
        <f>'[2]1 лист'!$H$4</f>
        <v>7</v>
      </c>
      <c r="H23" s="57">
        <f>'[2]1 лист'!$I$4</f>
        <v>8</v>
      </c>
      <c r="I23" s="57">
        <f>'[2]1 лист'!$J$4</f>
        <v>14</v>
      </c>
      <c r="J23" s="57">
        <f>'[2]1 лист'!$G$4</f>
        <v>155</v>
      </c>
      <c r="K23" s="41">
        <f>'[2]1 лист'!$C$4</f>
        <v>88</v>
      </c>
      <c r="L23" s="57">
        <f>'[2]1 лист'!$F$4</f>
        <v>18.5</v>
      </c>
    </row>
    <row r="24" spans="1:12" ht="14.4" x14ac:dyDescent="0.3">
      <c r="A24" s="14"/>
      <c r="B24" s="15"/>
      <c r="C24" s="11"/>
      <c r="D24" s="7" t="s">
        <v>22</v>
      </c>
      <c r="E24" s="42" t="str">
        <f>'[2]1 лист'!$D$5</f>
        <v>Чай с сахаром</v>
      </c>
      <c r="F24" s="43">
        <f>'[2]1 лист'!$E$5</f>
        <v>200</v>
      </c>
      <c r="G24" s="58">
        <f>'[2]1 лист'!$H$5</f>
        <v>1</v>
      </c>
      <c r="H24" s="58">
        <f>'[2]1 лист'!$I$5</f>
        <v>1</v>
      </c>
      <c r="I24" s="58">
        <f>'[2]1 лист'!$J$5</f>
        <v>4</v>
      </c>
      <c r="J24" s="58">
        <f>'[2]1 лист'!$G$5</f>
        <v>29</v>
      </c>
      <c r="K24" s="44" t="str">
        <f>'[2]1 лист'!$C$5</f>
        <v>494</v>
      </c>
      <c r="L24" s="58">
        <f>'[2]1 лист'!$F$5</f>
        <v>1.7</v>
      </c>
    </row>
    <row r="25" spans="1:12" ht="14.4" x14ac:dyDescent="0.3">
      <c r="A25" s="14"/>
      <c r="B25" s="15"/>
      <c r="C25" s="11"/>
      <c r="D25" s="7" t="s">
        <v>23</v>
      </c>
      <c r="E25" s="42" t="str">
        <f>'[2]1 лист'!$D$6</f>
        <v>Бутерброды с сыром</v>
      </c>
      <c r="F25" s="43">
        <f>'[2]1 лист'!$E$6</f>
        <v>60</v>
      </c>
      <c r="G25" s="58">
        <f>'[2]1 лист'!$H$6</f>
        <v>8</v>
      </c>
      <c r="H25" s="58">
        <f>'[2]1 лист'!$I$6</f>
        <v>9</v>
      </c>
      <c r="I25" s="58">
        <f>'[2]1 лист'!$J$6</f>
        <v>36</v>
      </c>
      <c r="J25" s="58">
        <f>'[2]1 лист'!$G$6</f>
        <v>257</v>
      </c>
      <c r="K25" s="44">
        <f>'[2]1 лист'!$C$6</f>
        <v>90</v>
      </c>
      <c r="L25" s="58">
        <f>'[2]1 лист'!$F$6</f>
        <v>23.8</v>
      </c>
    </row>
    <row r="26" spans="1:12" ht="14.4" x14ac:dyDescent="0.3">
      <c r="A26" s="14"/>
      <c r="B26" s="15"/>
      <c r="C26" s="11"/>
      <c r="D26" s="7" t="s">
        <v>24</v>
      </c>
      <c r="E26" s="42" t="str">
        <f>'[2]1 лист'!$D$7</f>
        <v>Фрукты свежие (яблоко)</v>
      </c>
      <c r="F26" s="43">
        <f>'[2]1 лист'!$E$7</f>
        <v>120</v>
      </c>
      <c r="G26" s="58">
        <f>'[2]1 лист'!$H$7</f>
        <v>1</v>
      </c>
      <c r="H26" s="58">
        <f>'[2]1 лист'!$I$7</f>
        <v>1</v>
      </c>
      <c r="I26" s="58">
        <f>'[2]1 лист'!$J$7</f>
        <v>4</v>
      </c>
      <c r="J26" s="58">
        <f>'[2]1 лист'!$G$7</f>
        <v>29</v>
      </c>
      <c r="K26" s="44">
        <f>'[2]1 лист'!$C$7</f>
        <v>458</v>
      </c>
      <c r="L26" s="58">
        <f>'[2]1 лист'!$F$7</f>
        <v>30</v>
      </c>
    </row>
    <row r="27" spans="1:12" ht="14.4" x14ac:dyDescent="0.3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6"/>
      <c r="B29" s="17"/>
      <c r="C29" s="8"/>
      <c r="D29" s="18" t="s">
        <v>33</v>
      </c>
      <c r="E29" s="9"/>
      <c r="F29" s="19">
        <f>SUM(F23:F28)</f>
        <v>530</v>
      </c>
      <c r="G29" s="19">
        <f>SUM(G23:G28)</f>
        <v>17</v>
      </c>
      <c r="H29" s="19">
        <f>SUM(H23:H28)</f>
        <v>19</v>
      </c>
      <c r="I29" s="19">
        <f>SUM(I23:I28)</f>
        <v>58</v>
      </c>
      <c r="J29" s="61">
        <f>SUM(J23:J28)</f>
        <v>470</v>
      </c>
      <c r="K29" s="25"/>
      <c r="L29" s="19">
        <f>SUM(L23:L28)</f>
        <v>74</v>
      </c>
    </row>
    <row r="30" spans="1:12" ht="14.4" x14ac:dyDescent="0.3">
      <c r="A30" s="13">
        <f>A23</f>
        <v>1</v>
      </c>
      <c r="B30" s="13">
        <f>B23</f>
        <v>2</v>
      </c>
      <c r="C30" s="10" t="s">
        <v>25</v>
      </c>
      <c r="D30" s="7" t="s">
        <v>26</v>
      </c>
      <c r="E30" s="42" t="str">
        <f>'[2]1 лист'!$D$12</f>
        <v>Винегрет овощной</v>
      </c>
      <c r="F30" s="43">
        <f>'[2]1 лист'!$E$12</f>
        <v>100</v>
      </c>
      <c r="G30" s="58">
        <f>'[2]1 лист'!$H$12</f>
        <v>2</v>
      </c>
      <c r="H30" s="58">
        <f>'[2]1 лист'!$I$12</f>
        <v>1</v>
      </c>
      <c r="I30" s="58">
        <f>'[2]1 лист'!$J$12</f>
        <v>6</v>
      </c>
      <c r="J30" s="58">
        <f>'[2]1 лист'!$G$12</f>
        <v>41</v>
      </c>
      <c r="K30" s="44" t="str">
        <f>'[2]1 лист'!$C$12</f>
        <v>42</v>
      </c>
      <c r="L30" s="58">
        <f>'[2]1 лист'!$F$12</f>
        <v>7.59</v>
      </c>
    </row>
    <row r="31" spans="1:12" ht="14.4" x14ac:dyDescent="0.3">
      <c r="A31" s="14"/>
      <c r="B31" s="15"/>
      <c r="C31" s="11"/>
      <c r="D31" s="7" t="s">
        <v>27</v>
      </c>
      <c r="E31" s="42" t="str">
        <f>'[2]1 лист'!$D$13</f>
        <v>Рассольник на мясном бульоне</v>
      </c>
      <c r="F31" s="43">
        <f>'[2]1 лист'!$E$13</f>
        <v>230</v>
      </c>
      <c r="G31" s="58">
        <f>'[2]1 лист'!$H$13</f>
        <v>4</v>
      </c>
      <c r="H31" s="58">
        <f>'[2]1 лист'!$I$13</f>
        <v>4</v>
      </c>
      <c r="I31" s="58">
        <f>'[2]1 лист'!$J$13</f>
        <v>18</v>
      </c>
      <c r="J31" s="58">
        <f>'[2]1 лист'!$G$13</f>
        <v>124</v>
      </c>
      <c r="K31" s="44" t="str">
        <f>'[2]1 лист'!$C$13</f>
        <v>74</v>
      </c>
      <c r="L31" s="58">
        <f>'[2]1 лист'!$F$13</f>
        <v>34.08</v>
      </c>
    </row>
    <row r="32" spans="1:12" ht="14.4" x14ac:dyDescent="0.3">
      <c r="A32" s="14"/>
      <c r="B32" s="15"/>
      <c r="C32" s="11"/>
      <c r="D32" s="7" t="s">
        <v>28</v>
      </c>
      <c r="E32" s="42" t="str">
        <f>'[2]1 лист'!$D$14</f>
        <v xml:space="preserve">Перловка с мясои и овощами </v>
      </c>
      <c r="F32" s="43">
        <f>'[2]1 лист'!$E$14</f>
        <v>230</v>
      </c>
      <c r="G32" s="58">
        <f>'[2]1 лист'!$H$14</f>
        <v>11</v>
      </c>
      <c r="H32" s="58">
        <f>'[2]1 лист'!$I$14</f>
        <v>12</v>
      </c>
      <c r="I32" s="58">
        <f>'[2]1 лист'!$J$14</f>
        <v>45</v>
      </c>
      <c r="J32" s="58">
        <f>'[2]1 лист'!$G$14</f>
        <v>332</v>
      </c>
      <c r="K32" s="44">
        <f>'[2]1 лист'!$C$14</f>
        <v>62</v>
      </c>
      <c r="L32" s="58">
        <f>'[2]1 лист'!$F$14</f>
        <v>52.43</v>
      </c>
    </row>
    <row r="33" spans="1:12" ht="14.4" x14ac:dyDescent="0.3">
      <c r="A33" s="14"/>
      <c r="B33" s="15"/>
      <c r="C33" s="11"/>
      <c r="D33" s="7" t="s">
        <v>30</v>
      </c>
      <c r="E33" s="42" t="str">
        <f>'[2]1 лист'!$D$15</f>
        <v>Напиток из шиповника</v>
      </c>
      <c r="F33" s="43">
        <f>'[2]1 лист'!$E$15</f>
        <v>200</v>
      </c>
      <c r="G33" s="58">
        <f>'[2]1 лист'!$H$15</f>
        <v>1</v>
      </c>
      <c r="H33" s="58">
        <f>'[2]1 лист'!$I$15</f>
        <v>1</v>
      </c>
      <c r="I33" s="58">
        <f>'[2]1 лист'!$J$15</f>
        <v>6</v>
      </c>
      <c r="J33" s="58">
        <f>'[2]1 лист'!$G$15</f>
        <v>37</v>
      </c>
      <c r="K33" s="44" t="str">
        <f>'[2]1 лист'!$C$15</f>
        <v>519</v>
      </c>
      <c r="L33" s="58">
        <f>'[2]1 лист'!$F$15</f>
        <v>5.5</v>
      </c>
    </row>
    <row r="34" spans="1:12" ht="14.4" x14ac:dyDescent="0.3">
      <c r="A34" s="14"/>
      <c r="B34" s="15"/>
      <c r="C34" s="11"/>
      <c r="D34" s="7" t="s">
        <v>31</v>
      </c>
      <c r="E34" s="42" t="str">
        <f>'[2]1 лист'!$D$16</f>
        <v>Хлеб пшеничный</v>
      </c>
      <c r="F34" s="43">
        <f>'[2]1 лист'!$E$16</f>
        <v>40</v>
      </c>
      <c r="G34" s="58">
        <f>'[2]1 лист'!$H$16</f>
        <v>6</v>
      </c>
      <c r="H34" s="58">
        <f>'[2]1 лист'!$I$16</f>
        <v>3</v>
      </c>
      <c r="I34" s="58">
        <f>'[2]1 лист'!$J$16</f>
        <v>30</v>
      </c>
      <c r="J34" s="58">
        <f>'[2]1 лист'!$G$16</f>
        <v>171</v>
      </c>
      <c r="K34" s="44" t="str">
        <f>'[2]1 лист'!$C$16</f>
        <v>108</v>
      </c>
      <c r="L34" s="58">
        <f>'[2]1 лист'!$F$16</f>
        <v>2.4</v>
      </c>
    </row>
    <row r="35" spans="1:12" ht="14.4" x14ac:dyDescent="0.3">
      <c r="A35" s="14"/>
      <c r="B35" s="15"/>
      <c r="C35" s="11"/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6"/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6"/>
      <c r="B37" s="17"/>
      <c r="C37" s="8"/>
      <c r="D37" s="18" t="s">
        <v>33</v>
      </c>
      <c r="E37" s="9"/>
      <c r="F37" s="19">
        <f>SUM(F30:F36)</f>
        <v>800</v>
      </c>
      <c r="G37" s="19">
        <f>SUM(G30:G36)</f>
        <v>24</v>
      </c>
      <c r="H37" s="19">
        <f>SUM(H30:H36)</f>
        <v>21</v>
      </c>
      <c r="I37" s="19">
        <f>SUM(I30:I36)</f>
        <v>105</v>
      </c>
      <c r="J37" s="19">
        <f>SUM(J30:J36)</f>
        <v>705</v>
      </c>
      <c r="K37" s="25"/>
      <c r="L37" s="19">
        <f>SUM(L30:L36)</f>
        <v>102</v>
      </c>
    </row>
    <row r="38" spans="1:12" ht="15.75" customHeight="1" x14ac:dyDescent="0.25">
      <c r="A38" s="33">
        <f>A23</f>
        <v>1</v>
      </c>
      <c r="B38" s="33">
        <f>B23</f>
        <v>2</v>
      </c>
      <c r="C38" s="51" t="s">
        <v>4</v>
      </c>
      <c r="D38" s="52"/>
      <c r="E38" s="31"/>
      <c r="F38" s="32">
        <f>F29+F37</f>
        <v>1330</v>
      </c>
      <c r="G38" s="32">
        <f>G29+G37</f>
        <v>41</v>
      </c>
      <c r="H38" s="32">
        <f>H29+H37</f>
        <v>40</v>
      </c>
      <c r="I38" s="32">
        <f>I29+I37</f>
        <v>163</v>
      </c>
      <c r="J38" s="32">
        <f>J29+J37</f>
        <v>1175</v>
      </c>
      <c r="K38" s="32"/>
      <c r="L38" s="32">
        <f>L29+L37</f>
        <v>176</v>
      </c>
    </row>
    <row r="39" spans="1:12" ht="14.4" x14ac:dyDescent="0.3">
      <c r="A39" s="20">
        <v>1</v>
      </c>
      <c r="B39" s="21">
        <v>3</v>
      </c>
      <c r="C39" s="22" t="s">
        <v>20</v>
      </c>
      <c r="D39" s="5" t="s">
        <v>21</v>
      </c>
      <c r="E39" s="39" t="str">
        <f>'[3]1 лист'!$D$4</f>
        <v>Каша пшеничная молочная</v>
      </c>
      <c r="F39" s="40">
        <f>'[3]1 лист'!$E$4</f>
        <v>150</v>
      </c>
      <c r="G39" s="57">
        <f>'[3]1 лист'!$H$4</f>
        <v>10</v>
      </c>
      <c r="H39" s="57">
        <f>'[3]1 лист'!$I$4</f>
        <v>9</v>
      </c>
      <c r="I39" s="57">
        <f>'[3]1 лист'!$J$4</f>
        <v>38</v>
      </c>
      <c r="J39" s="57">
        <f>'[3]1 лист'!$G$4</f>
        <v>267</v>
      </c>
      <c r="K39" s="41" t="str">
        <f>'[3]1 лист'!$C$4</f>
        <v>321</v>
      </c>
      <c r="L39" s="57">
        <f>'[3]1 лист'!$F$4</f>
        <v>23.049999999999997</v>
      </c>
    </row>
    <row r="40" spans="1:12" ht="14.4" x14ac:dyDescent="0.3">
      <c r="A40" s="23"/>
      <c r="B40" s="15"/>
      <c r="C40" s="11"/>
      <c r="D40" s="7" t="s">
        <v>22</v>
      </c>
      <c r="E40" s="42" t="str">
        <f>'[3]1 лист'!$D$5</f>
        <v>Компот из сухофруктов</v>
      </c>
      <c r="F40" s="43">
        <f>'[3]1 лист'!$E$5</f>
        <v>200</v>
      </c>
      <c r="G40" s="58">
        <f>'[3]1 лист'!$H$5</f>
        <v>1</v>
      </c>
      <c r="H40" s="58">
        <f>'[3]1 лист'!$I$5</f>
        <v>0</v>
      </c>
      <c r="I40" s="58">
        <f>'[3]1 лист'!$J$5</f>
        <v>2</v>
      </c>
      <c r="J40" s="58">
        <f>'[3]1 лист'!$G$5</f>
        <v>12</v>
      </c>
      <c r="K40" s="44" t="str">
        <f>'[3]1 лист'!$C$5</f>
        <v>508</v>
      </c>
      <c r="L40" s="58">
        <f>'[3]1 лист'!$F$5</f>
        <v>7.25</v>
      </c>
    </row>
    <row r="41" spans="1:12" ht="14.4" x14ac:dyDescent="0.3">
      <c r="A41" s="23"/>
      <c r="B41" s="15"/>
      <c r="C41" s="11"/>
      <c r="D41" s="7" t="s">
        <v>23</v>
      </c>
      <c r="E41" s="42" t="str">
        <f>'[3]1 лист'!$D$6</f>
        <v>Батон с маслом</v>
      </c>
      <c r="F41" s="43">
        <f>'[3]1 лист'!$E$6</f>
        <v>60</v>
      </c>
      <c r="G41" s="58">
        <f>'[3]1 лист'!$H$6</f>
        <v>5</v>
      </c>
      <c r="H41" s="58">
        <f>'[3]1 лист'!$I$6</f>
        <v>6</v>
      </c>
      <c r="I41" s="58">
        <f>'[3]1 лист'!$J$6</f>
        <v>22</v>
      </c>
      <c r="J41" s="58">
        <f>'[3]1 лист'!$G$6</f>
        <v>162</v>
      </c>
      <c r="K41" s="44">
        <f>'[3]1 лист'!$C$6</f>
        <v>93</v>
      </c>
      <c r="L41" s="58">
        <f>'[3]1 лист'!$F$6</f>
        <v>10.029999999999999</v>
      </c>
    </row>
    <row r="42" spans="1:12" ht="14.4" x14ac:dyDescent="0.3">
      <c r="A42" s="23"/>
      <c r="B42" s="15"/>
      <c r="C42" s="11"/>
      <c r="D42" s="7" t="s">
        <v>24</v>
      </c>
      <c r="E42" s="42" t="str">
        <f>'[3]1 лист'!$D$7</f>
        <v>Фрукты свежие (груша)</v>
      </c>
      <c r="F42" s="43">
        <f>'[3]1 лист'!$E$7</f>
        <v>100</v>
      </c>
      <c r="G42" s="58">
        <f>'[3]1 лист'!$H$7</f>
        <v>1</v>
      </c>
      <c r="H42" s="58">
        <f>'[3]1 лист'!$I$7</f>
        <v>1</v>
      </c>
      <c r="I42" s="58">
        <f>'[3]1 лист'!$J$7</f>
        <v>4</v>
      </c>
      <c r="J42" s="58">
        <f>'[3]1 лист'!$G$7</f>
        <v>29</v>
      </c>
      <c r="K42" s="44" t="str">
        <f>'[3]1 лист'!$C$7</f>
        <v>458е</v>
      </c>
      <c r="L42" s="58">
        <f>'[3]1 лист'!$F$7</f>
        <v>33.67</v>
      </c>
    </row>
    <row r="43" spans="1:12" ht="14.4" x14ac:dyDescent="0.3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24"/>
      <c r="B45" s="17"/>
      <c r="C45" s="8"/>
      <c r="D45" s="18" t="s">
        <v>33</v>
      </c>
      <c r="E45" s="9"/>
      <c r="F45" s="19">
        <f>SUM(F39:F44)</f>
        <v>510</v>
      </c>
      <c r="G45" s="19">
        <f>SUM(G39:G44)</f>
        <v>17</v>
      </c>
      <c r="H45" s="19">
        <f>SUM(H39:H44)</f>
        <v>16</v>
      </c>
      <c r="I45" s="19">
        <f>SUM(I39:I44)</f>
        <v>66</v>
      </c>
      <c r="J45" s="19">
        <f>SUM(J39:J44)</f>
        <v>470</v>
      </c>
      <c r="K45" s="25"/>
      <c r="L45" s="19">
        <f>SUM(L39:L44)</f>
        <v>74</v>
      </c>
    </row>
    <row r="46" spans="1:12" ht="14.4" x14ac:dyDescent="0.3">
      <c r="A46" s="26">
        <f>A39</f>
        <v>1</v>
      </c>
      <c r="B46" s="13">
        <f>B39</f>
        <v>3</v>
      </c>
      <c r="C46" s="10" t="s">
        <v>25</v>
      </c>
      <c r="D46" s="7" t="s">
        <v>26</v>
      </c>
      <c r="E46" s="42" t="str">
        <f>'[3]1 лист'!$D$12</f>
        <v>Нарезка из соленого огурца</v>
      </c>
      <c r="F46" s="60">
        <f>'[4]1 лист'!$E$12</f>
        <v>100</v>
      </c>
      <c r="G46" s="58">
        <f>'[4]1 лист'!$H$12</f>
        <v>2</v>
      </c>
      <c r="H46" s="58">
        <f>'[4]1 лист'!$I$12</f>
        <v>1</v>
      </c>
      <c r="I46" s="58">
        <f>'[4]1 лист'!$J$12</f>
        <v>6</v>
      </c>
      <c r="J46" s="58">
        <f>'[4]1 лист'!$G$12</f>
        <v>41</v>
      </c>
      <c r="K46" s="62" t="str">
        <f>'[4]1 лист'!$C$12</f>
        <v>22/1</v>
      </c>
      <c r="L46" s="58">
        <f>'[4]1 лист'!$F$12</f>
        <v>7.1</v>
      </c>
    </row>
    <row r="47" spans="1:12" ht="14.4" x14ac:dyDescent="0.3">
      <c r="A47" s="23"/>
      <c r="B47" s="15"/>
      <c r="C47" s="11"/>
      <c r="D47" s="7" t="s">
        <v>27</v>
      </c>
      <c r="E47" s="42" t="str">
        <f>'[3]1 лист'!$D$13</f>
        <v>Суп с рыбными консервами</v>
      </c>
      <c r="F47" s="43">
        <f>'[4]1 лист'!$E$13</f>
        <v>200</v>
      </c>
      <c r="G47" s="58">
        <f>'[4]1 лист'!$H$13</f>
        <v>7</v>
      </c>
      <c r="H47" s="58">
        <f>'[4]1 лист'!$I$13</f>
        <v>8</v>
      </c>
      <c r="I47" s="58">
        <f>'[4]1 лист'!$J$13</f>
        <v>30</v>
      </c>
      <c r="J47" s="58">
        <f>'[4]1 лист'!$G$13</f>
        <v>212</v>
      </c>
      <c r="K47" s="44" t="str">
        <f>'[4]1 лист'!$C$13</f>
        <v>153</v>
      </c>
      <c r="L47" s="58">
        <f>'[4]1 лист'!$F$13</f>
        <v>19.16</v>
      </c>
    </row>
    <row r="48" spans="1:12" ht="14.4" x14ac:dyDescent="0.3">
      <c r="A48" s="23"/>
      <c r="B48" s="15"/>
      <c r="C48" s="11"/>
      <c r="D48" s="7" t="s">
        <v>28</v>
      </c>
      <c r="E48" s="42" t="str">
        <f>'[3]1 лист'!$D$14</f>
        <v>Ежики в сметанном соусе</v>
      </c>
      <c r="F48" s="43">
        <f>'[4]1 лист'!$E$14</f>
        <v>100</v>
      </c>
      <c r="G48" s="58">
        <f>'[4]1 лист'!$H$14</f>
        <v>9</v>
      </c>
      <c r="H48" s="58">
        <f>'[4]1 лист'!$I$14</f>
        <v>9</v>
      </c>
      <c r="I48" s="58">
        <f>'[4]1 лист'!$J$14</f>
        <v>36</v>
      </c>
      <c r="J48" s="58">
        <f>'[4]1 лист'!$G$14</f>
        <v>261</v>
      </c>
      <c r="K48" s="44">
        <f>'[4]1 лист'!$C$14</f>
        <v>388</v>
      </c>
      <c r="L48" s="58">
        <f>'[4]1 лист'!$F$14</f>
        <v>40.5</v>
      </c>
    </row>
    <row r="49" spans="1:12" ht="14.4" x14ac:dyDescent="0.3">
      <c r="A49" s="23"/>
      <c r="B49" s="15"/>
      <c r="C49" s="11"/>
      <c r="D49" s="7" t="s">
        <v>29</v>
      </c>
      <c r="E49" s="42" t="str">
        <f>'[4]1 лист'!$D$15</f>
        <v>Картофельное пюре</v>
      </c>
      <c r="F49" s="43">
        <f>'[4]1 лист'!$E$15</f>
        <v>180</v>
      </c>
      <c r="G49" s="58">
        <f>'[4]1 лист'!$H$15</f>
        <v>3</v>
      </c>
      <c r="H49" s="58">
        <f>'[4]1 лист'!$I$15</f>
        <v>5</v>
      </c>
      <c r="I49" s="58">
        <f>'[4]1 лист'!$J$15</f>
        <v>16</v>
      </c>
      <c r="J49" s="58">
        <f>'[4]1 лист'!$G$15</f>
        <v>121</v>
      </c>
      <c r="K49" s="44" t="str">
        <f>'[4]1 лист'!$C$15</f>
        <v>429</v>
      </c>
      <c r="L49" s="58">
        <f>'[4]1 лист'!$F$15</f>
        <v>13.77</v>
      </c>
    </row>
    <row r="50" spans="1:12" ht="14.4" x14ac:dyDescent="0.3">
      <c r="A50" s="23"/>
      <c r="B50" s="15"/>
      <c r="C50" s="11"/>
      <c r="D50" s="7" t="s">
        <v>30</v>
      </c>
      <c r="E50" s="42" t="str">
        <f>'[4]1 лист'!$D$16</f>
        <v>Сок (яблочный)</v>
      </c>
      <c r="F50" s="43">
        <f>'[4]1 лист'!$E$16</f>
        <v>200</v>
      </c>
      <c r="G50" s="58">
        <f>'[4]1 лист'!$H$16</f>
        <v>1</v>
      </c>
      <c r="H50" s="58">
        <f>'[4]1 лист'!$I$16</f>
        <v>1</v>
      </c>
      <c r="I50" s="58">
        <f>'[4]1 лист'!$J$16</f>
        <v>4</v>
      </c>
      <c r="J50" s="58">
        <f>'[4]1 лист'!$G$16</f>
        <v>29</v>
      </c>
      <c r="K50" s="44" t="str">
        <f>'[4]1 лист'!$C$16</f>
        <v>518</v>
      </c>
      <c r="L50" s="58">
        <f>'[4]1 лист'!$F$16</f>
        <v>19</v>
      </c>
    </row>
    <row r="51" spans="1:12" ht="14.4" x14ac:dyDescent="0.3">
      <c r="A51" s="23"/>
      <c r="B51" s="15"/>
      <c r="C51" s="11"/>
      <c r="D51" s="7" t="s">
        <v>32</v>
      </c>
      <c r="E51" s="42" t="str">
        <f>'[4]1 лист'!$D$17</f>
        <v>Хлеб ржаной</v>
      </c>
      <c r="F51" s="43">
        <f>'[4]1 лист'!$E$17</f>
        <v>40</v>
      </c>
      <c r="G51" s="58">
        <f>'[4]1 лист'!$H$17</f>
        <v>2</v>
      </c>
      <c r="H51" s="58">
        <f>'[4]1 лист'!$I$17</f>
        <v>1</v>
      </c>
      <c r="I51" s="58">
        <f>'[4]1 лист'!$J$17</f>
        <v>6</v>
      </c>
      <c r="J51" s="58">
        <f>'[4]1 лист'!$G$17</f>
        <v>41</v>
      </c>
      <c r="K51" s="44">
        <f>'[4]1 лист'!$C$17</f>
        <v>110</v>
      </c>
      <c r="L51" s="58">
        <f>'[4]1 лист'!$F$17</f>
        <v>2.4700000000000002</v>
      </c>
    </row>
    <row r="52" spans="1:12" ht="14.4" x14ac:dyDescent="0.3">
      <c r="A52" s="23"/>
      <c r="B52" s="15"/>
      <c r="C52" s="11"/>
      <c r="D52" s="7"/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4"/>
      <c r="B55" s="17"/>
      <c r="C55" s="8"/>
      <c r="D55" s="18" t="s">
        <v>33</v>
      </c>
      <c r="E55" s="9"/>
      <c r="F55" s="19">
        <f>SUM(F46:F54)</f>
        <v>820</v>
      </c>
      <c r="G55" s="19">
        <f>SUM(G46:G54)</f>
        <v>24</v>
      </c>
      <c r="H55" s="19">
        <f>SUM(H46:H54)</f>
        <v>25</v>
      </c>
      <c r="I55" s="19">
        <f>SUM(I46:I54)</f>
        <v>98</v>
      </c>
      <c r="J55" s="19">
        <f>SUM(J46:J54)</f>
        <v>705</v>
      </c>
      <c r="K55" s="25"/>
      <c r="L55" s="19">
        <f>SUM(L46:L54)</f>
        <v>101.99999999999999</v>
      </c>
    </row>
    <row r="56" spans="1:12" ht="15.75" customHeight="1" x14ac:dyDescent="0.25">
      <c r="A56" s="29">
        <f>A39</f>
        <v>1</v>
      </c>
      <c r="B56" s="30">
        <f>B39</f>
        <v>3</v>
      </c>
      <c r="C56" s="51" t="s">
        <v>4</v>
      </c>
      <c r="D56" s="52"/>
      <c r="E56" s="31"/>
      <c r="F56" s="32">
        <f>F45+F55</f>
        <v>1330</v>
      </c>
      <c r="G56" s="32">
        <f>G45+G55</f>
        <v>41</v>
      </c>
      <c r="H56" s="32">
        <f>H45+H55</f>
        <v>41</v>
      </c>
      <c r="I56" s="32">
        <f>I45+I55</f>
        <v>164</v>
      </c>
      <c r="J56" s="32">
        <f>J45+J55</f>
        <v>1175</v>
      </c>
      <c r="K56" s="32"/>
      <c r="L56" s="32">
        <f>L45+L55</f>
        <v>176</v>
      </c>
    </row>
    <row r="57" spans="1:12" ht="14.4" x14ac:dyDescent="0.3">
      <c r="A57" s="20">
        <v>1</v>
      </c>
      <c r="B57" s="21">
        <v>4</v>
      </c>
      <c r="C57" s="22" t="s">
        <v>20</v>
      </c>
      <c r="D57" s="5" t="s">
        <v>21</v>
      </c>
      <c r="E57" s="39" t="str">
        <f>'[5]1 лист'!$D$4</f>
        <v>Каша овсяная жидкая</v>
      </c>
      <c r="F57" s="40">
        <f>'[5]1 лист'!$E$4</f>
        <v>150</v>
      </c>
      <c r="G57" s="63">
        <f>'[5]1 лист'!$H$4</f>
        <v>5</v>
      </c>
      <c r="H57" s="63">
        <f>'[5]1 лист'!$I$4</f>
        <v>6</v>
      </c>
      <c r="I57" s="63">
        <f>'[5]1 лист'!$J$4</f>
        <v>22</v>
      </c>
      <c r="J57" s="63">
        <f>'[5]1 лист'!$G$4</f>
        <v>168</v>
      </c>
      <c r="K57" s="41" t="str">
        <f>'[5]1 лист'!$C$4</f>
        <v>266</v>
      </c>
      <c r="L57" s="57">
        <f>'[5]1 лист'!$F$4</f>
        <v>14.11</v>
      </c>
    </row>
    <row r="58" spans="1:12" ht="14.4" x14ac:dyDescent="0.3">
      <c r="A58" s="23"/>
      <c r="B58" s="15"/>
      <c r="C58" s="11"/>
      <c r="D58" s="7" t="s">
        <v>22</v>
      </c>
      <c r="E58" s="42" t="str">
        <f>'[5]1 лист'!$D$5</f>
        <v>Кисель из концентрата</v>
      </c>
      <c r="F58" s="43">
        <f>'[5]1 лист'!$E$5</f>
        <v>200</v>
      </c>
      <c r="G58" s="60">
        <f>'[5]1 лист'!$H$5</f>
        <v>1</v>
      </c>
      <c r="H58" s="60">
        <f>'[5]1 лист'!$I$5</f>
        <v>0</v>
      </c>
      <c r="I58" s="60">
        <f>'[5]1 лист'!$J$5</f>
        <v>2</v>
      </c>
      <c r="J58" s="60">
        <f>'[5]1 лист'!$G$5</f>
        <v>12</v>
      </c>
      <c r="K58" s="44" t="str">
        <f>'[5]1 лист'!$C$5</f>
        <v>503</v>
      </c>
      <c r="L58" s="58">
        <f>'[5]1 лист'!$F$5</f>
        <v>5.3</v>
      </c>
    </row>
    <row r="59" spans="1:12" ht="14.4" x14ac:dyDescent="0.3">
      <c r="A59" s="23"/>
      <c r="B59" s="15"/>
      <c r="C59" s="11"/>
      <c r="D59" s="7" t="s">
        <v>23</v>
      </c>
      <c r="E59" s="42" t="str">
        <f>'[5]1 лист'!$D$6</f>
        <v>Бутерброды с сыром</v>
      </c>
      <c r="F59" s="43">
        <f>'[5]1 лист'!$E$6</f>
        <v>60</v>
      </c>
      <c r="G59" s="60">
        <f>'[5]1 лист'!$H$6</f>
        <v>7</v>
      </c>
      <c r="H59" s="60">
        <f>'[5]1 лист'!$I$6</f>
        <v>9</v>
      </c>
      <c r="I59" s="60">
        <f>'[5]1 лист'!$J$6</f>
        <v>32</v>
      </c>
      <c r="J59" s="60">
        <f>'[5]1 лист'!$G$6</f>
        <v>237</v>
      </c>
      <c r="K59" s="44" t="str">
        <f>'[5]1 лист'!$C$6</f>
        <v>90</v>
      </c>
      <c r="L59" s="58">
        <f>'[5]1 лист'!$F$6</f>
        <v>24.23</v>
      </c>
    </row>
    <row r="60" spans="1:12" ht="14.4" x14ac:dyDescent="0.3">
      <c r="A60" s="23"/>
      <c r="B60" s="15"/>
      <c r="C60" s="11"/>
      <c r="D60" s="7" t="s">
        <v>24</v>
      </c>
      <c r="E60" s="42" t="str">
        <f>'[5]1 лист'!$D$7</f>
        <v>Фрукты свежие (банан)</v>
      </c>
      <c r="F60" s="43">
        <f>'[5]1 лист'!$E$7</f>
        <v>130</v>
      </c>
      <c r="G60" s="60">
        <f>'[5]1 лист'!$H$7</f>
        <v>3</v>
      </c>
      <c r="H60" s="60">
        <f>'[5]1 лист'!$I$7</f>
        <v>1</v>
      </c>
      <c r="I60" s="60">
        <f>'[5]1 лист'!$J$7</f>
        <v>8</v>
      </c>
      <c r="J60" s="60">
        <f>'[5]1 лист'!$G$7</f>
        <v>53</v>
      </c>
      <c r="K60" s="44" t="str">
        <f>'[5]1 лист'!$C$7</f>
        <v>458д</v>
      </c>
      <c r="L60" s="58">
        <f>'[5]1 лист'!$F$7</f>
        <v>30.36</v>
      </c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SUM(F57:F62)</f>
        <v>540</v>
      </c>
      <c r="G63" s="19">
        <f>SUM(G57:G62)</f>
        <v>16</v>
      </c>
      <c r="H63" s="19">
        <f>SUM(H57:H62)</f>
        <v>16</v>
      </c>
      <c r="I63" s="19">
        <f>SUM(I57:I62)</f>
        <v>64</v>
      </c>
      <c r="J63" s="19">
        <f>SUM(J57:J62)</f>
        <v>470</v>
      </c>
      <c r="K63" s="25"/>
      <c r="L63" s="19">
        <f>SUM(L57:L62)</f>
        <v>74</v>
      </c>
    </row>
    <row r="64" spans="1:12" ht="14.4" x14ac:dyDescent="0.3">
      <c r="A64" s="26">
        <f>A57</f>
        <v>1</v>
      </c>
      <c r="B64" s="13">
        <f>B57</f>
        <v>4</v>
      </c>
      <c r="C64" s="10" t="s">
        <v>25</v>
      </c>
      <c r="D64" s="7" t="s">
        <v>26</v>
      </c>
      <c r="E64" s="42" t="str">
        <f>'[5]1 лист'!$D$12</f>
        <v>Салат из свежих огурцов и помидоров</v>
      </c>
      <c r="F64" s="43">
        <f>'[5]1 лист'!$E$12</f>
        <v>100</v>
      </c>
      <c r="G64" s="60">
        <f>'[5]1 лист'!$H$12</f>
        <v>1</v>
      </c>
      <c r="H64" s="60">
        <f>'[5]1 лист'!$I$12</f>
        <v>2</v>
      </c>
      <c r="I64" s="60">
        <f>'[5]1 лист'!$J$12</f>
        <v>6</v>
      </c>
      <c r="J64" s="60">
        <f>'[5]1 лист'!$G$12</f>
        <v>46</v>
      </c>
      <c r="K64" s="44" t="str">
        <f>'[5]1 лист'!$C$12</f>
        <v>36</v>
      </c>
      <c r="L64" s="58">
        <f>'[5]1 лист'!$F$12</f>
        <v>23.58</v>
      </c>
    </row>
    <row r="65" spans="1:12" ht="14.4" x14ac:dyDescent="0.3">
      <c r="A65" s="23"/>
      <c r="B65" s="15"/>
      <c r="C65" s="11"/>
      <c r="D65" s="7" t="s">
        <v>27</v>
      </c>
      <c r="E65" s="42" t="str">
        <f>'[5]1 лист'!$D$13</f>
        <v>Борщ на мясном бульоне</v>
      </c>
      <c r="F65" s="43">
        <f>'[5]1 лист'!$E$13</f>
        <v>200</v>
      </c>
      <c r="G65" s="60">
        <f>'[5]1 лист'!$H$13</f>
        <v>7</v>
      </c>
      <c r="H65" s="60">
        <f>'[5]1 лист'!$I$13</f>
        <v>6</v>
      </c>
      <c r="I65" s="60">
        <f>'[5]1 лист'!$J$13</f>
        <v>26</v>
      </c>
      <c r="J65" s="60">
        <f>'[5]1 лист'!$G$13</f>
        <v>171</v>
      </c>
      <c r="K65" s="44" t="str">
        <f>'[5]1 лист'!$C$13</f>
        <v>62</v>
      </c>
      <c r="L65" s="58">
        <f>'[5]1 лист'!$F$13</f>
        <v>24.9</v>
      </c>
    </row>
    <row r="66" spans="1:12" ht="14.4" x14ac:dyDescent="0.3">
      <c r="A66" s="23"/>
      <c r="B66" s="15"/>
      <c r="C66" s="11"/>
      <c r="D66" s="7" t="s">
        <v>28</v>
      </c>
      <c r="E66" s="42" t="str">
        <f>'[5]1 лист'!$D$14</f>
        <v>Гуляш из говядины</v>
      </c>
      <c r="F66" s="43">
        <f>'[5]1 лист'!$E$14</f>
        <v>100</v>
      </c>
      <c r="G66" s="60">
        <f>'[5]1 лист'!$H$14</f>
        <v>4</v>
      </c>
      <c r="H66" s="60">
        <f>'[5]1 лист'!$I$14</f>
        <v>5</v>
      </c>
      <c r="I66" s="60">
        <f>'[5]1 лист'!$J$14</f>
        <v>18</v>
      </c>
      <c r="J66" s="60">
        <f>'[5]1 лист'!$G$14</f>
        <v>133</v>
      </c>
      <c r="K66" s="44">
        <f>'[5]1 лист'!$C$14</f>
        <v>345</v>
      </c>
      <c r="L66" s="58">
        <f>'[5]1 лист'!$F$14</f>
        <v>37.64</v>
      </c>
    </row>
    <row r="67" spans="1:12" ht="14.4" x14ac:dyDescent="0.3">
      <c r="A67" s="23"/>
      <c r="B67" s="15"/>
      <c r="C67" s="11"/>
      <c r="D67" s="7" t="s">
        <v>29</v>
      </c>
      <c r="E67" s="42" t="str">
        <f>'[5]1 лист'!$D$15</f>
        <v>Макароны отварные</v>
      </c>
      <c r="F67" s="43">
        <f>'[5]1 лист'!$E$15</f>
        <v>200</v>
      </c>
      <c r="G67" s="60">
        <f>'[5]1 лист'!$H$15</f>
        <v>8</v>
      </c>
      <c r="H67" s="60">
        <f>'[5]1 лист'!$I$15</f>
        <v>9</v>
      </c>
      <c r="I67" s="60">
        <f>'[5]1 лист'!$J$15</f>
        <v>34</v>
      </c>
      <c r="J67" s="60">
        <f>'[5]1 лист'!$G$15</f>
        <v>249</v>
      </c>
      <c r="K67" s="44">
        <f>'[5]1 лист'!$C$15</f>
        <v>415</v>
      </c>
      <c r="L67" s="58">
        <f>'[5]1 лист'!$F$15</f>
        <v>2.91</v>
      </c>
    </row>
    <row r="68" spans="1:12" ht="14.4" x14ac:dyDescent="0.3">
      <c r="A68" s="23"/>
      <c r="B68" s="15"/>
      <c r="C68" s="11"/>
      <c r="D68" s="7" t="s">
        <v>30</v>
      </c>
      <c r="E68" s="42" t="str">
        <f>'[5]1 лист'!$D$16</f>
        <v>Чай с сахаром</v>
      </c>
      <c r="F68" s="43">
        <f>'[5]1 лист'!$E$16</f>
        <v>200</v>
      </c>
      <c r="G68" s="60">
        <f>'[5]1 лист'!$H$16</f>
        <v>1</v>
      </c>
      <c r="H68" s="60">
        <f>'[5]1 лист'!$I$16</f>
        <v>0</v>
      </c>
      <c r="I68" s="60">
        <f>'[5]1 лист'!$J$16</f>
        <v>2</v>
      </c>
      <c r="J68" s="60">
        <f>'[5]1 лист'!$G$16</f>
        <v>12</v>
      </c>
      <c r="K68" s="44" t="str">
        <f>'[5]1 лист'!$C$16</f>
        <v>510</v>
      </c>
      <c r="L68" s="58">
        <f>'[5]1 лист'!$F$16</f>
        <v>1.7</v>
      </c>
    </row>
    <row r="69" spans="1:12" ht="14.4" x14ac:dyDescent="0.3">
      <c r="A69" s="23"/>
      <c r="B69" s="15"/>
      <c r="C69" s="11"/>
      <c r="D69" s="7" t="s">
        <v>31</v>
      </c>
      <c r="E69" s="42" t="str">
        <f>'[5]1 лист'!$D$17</f>
        <v>Хлеб пшеничный</v>
      </c>
      <c r="F69" s="43">
        <f>'[5]1 лист'!$E$17</f>
        <v>40</v>
      </c>
      <c r="G69" s="60">
        <f>'[5]1 лист'!$H$17</f>
        <v>2</v>
      </c>
      <c r="H69" s="60">
        <f>'[5]1 лист'!$I$17</f>
        <v>0</v>
      </c>
      <c r="I69" s="60">
        <f>'[5]1 лист'!$J$17</f>
        <v>4</v>
      </c>
      <c r="J69" s="60">
        <f>'[5]1 лист'!$G$17</f>
        <v>24</v>
      </c>
      <c r="K69" s="44">
        <f>'[5]1 лист'!$C$17</f>
        <v>108</v>
      </c>
      <c r="L69" s="58">
        <f>'[5]1 лист'!$F$17</f>
        <v>2.4</v>
      </c>
    </row>
    <row r="70" spans="1:12" ht="14.4" x14ac:dyDescent="0.3">
      <c r="A70" s="23"/>
      <c r="B70" s="15"/>
      <c r="C70" s="11"/>
      <c r="D70" s="7" t="s">
        <v>42</v>
      </c>
      <c r="E70" s="42" t="str">
        <f>'[5]1 лист'!$D$18</f>
        <v>Ватрушка с повидлом</v>
      </c>
      <c r="F70" s="43">
        <f>'[5]1 лист'!$E$18</f>
        <v>60</v>
      </c>
      <c r="G70" s="60">
        <f>'[5]1 лист'!$H$18</f>
        <v>3</v>
      </c>
      <c r="H70" s="60">
        <f>'[5]1 лист'!$I$18</f>
        <v>2</v>
      </c>
      <c r="I70" s="60">
        <f>'[5]1 лист'!$J$18</f>
        <v>10</v>
      </c>
      <c r="J70" s="60">
        <f>'[5]1 лист'!$G$18</f>
        <v>70</v>
      </c>
      <c r="K70" s="44">
        <f>'[5]1 лист'!$C$18</f>
        <v>540</v>
      </c>
      <c r="L70" s="58">
        <f>'[5]1 лист'!$F$18</f>
        <v>8.8699999999999992</v>
      </c>
    </row>
    <row r="71" spans="1:12" ht="14.4" x14ac:dyDescent="0.3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4"/>
      <c r="B73" s="17"/>
      <c r="C73" s="8"/>
      <c r="D73" s="18" t="s">
        <v>33</v>
      </c>
      <c r="E73" s="9"/>
      <c r="F73" s="19">
        <f>SUM(F64:F72)</f>
        <v>900</v>
      </c>
      <c r="G73" s="19">
        <f t="shared" ref="G73" si="0">SUM(G64:G72)</f>
        <v>26</v>
      </c>
      <c r="H73" s="19">
        <f t="shared" ref="H73" si="1">SUM(H64:H72)</f>
        <v>24</v>
      </c>
      <c r="I73" s="19">
        <f t="shared" ref="I73" si="2">SUM(I64:I72)</f>
        <v>100</v>
      </c>
      <c r="J73" s="19">
        <f t="shared" ref="J73:L73" si="3">SUM(J64:J72)</f>
        <v>705</v>
      </c>
      <c r="K73" s="25"/>
      <c r="L73" s="19">
        <f t="shared" si="3"/>
        <v>102.00000000000001</v>
      </c>
    </row>
    <row r="74" spans="1:12" ht="15.75" customHeight="1" x14ac:dyDescent="0.25">
      <c r="A74" s="29">
        <f>A57</f>
        <v>1</v>
      </c>
      <c r="B74" s="30">
        <f>B57</f>
        <v>4</v>
      </c>
      <c r="C74" s="51" t="s">
        <v>4</v>
      </c>
      <c r="D74" s="52"/>
      <c r="E74" s="31"/>
      <c r="F74" s="32">
        <f>F63+F73</f>
        <v>1440</v>
      </c>
      <c r="G74" s="32">
        <f t="shared" ref="G74" si="4">G63+G73</f>
        <v>42</v>
      </c>
      <c r="H74" s="32">
        <f t="shared" ref="H74" si="5">H63+H73</f>
        <v>40</v>
      </c>
      <c r="I74" s="32">
        <f t="shared" ref="I74" si="6">I63+I73</f>
        <v>164</v>
      </c>
      <c r="J74" s="32">
        <f t="shared" ref="J74:L74" si="7">J63+J73</f>
        <v>1175</v>
      </c>
      <c r="K74" s="32"/>
      <c r="L74" s="32">
        <f t="shared" si="7"/>
        <v>176</v>
      </c>
    </row>
    <row r="75" spans="1:12" ht="14.4" x14ac:dyDescent="0.3">
      <c r="A75" s="20">
        <v>1</v>
      </c>
      <c r="B75" s="21">
        <v>5</v>
      </c>
      <c r="C75" s="22" t="s">
        <v>20</v>
      </c>
      <c r="D75" s="5" t="s">
        <v>21</v>
      </c>
      <c r="E75" s="39" t="str">
        <f>'[6]1 лист'!$D$4</f>
        <v>Каша кукурузная</v>
      </c>
      <c r="F75" s="40">
        <f>'[6]1 лист'!$E$4</f>
        <v>180</v>
      </c>
      <c r="G75" s="63">
        <f>'[6]1 лист'!$H$4</f>
        <v>8</v>
      </c>
      <c r="H75" s="63">
        <f>'[6]1 лист'!$I$4</f>
        <v>10</v>
      </c>
      <c r="I75" s="63">
        <f>'[6]1 лист'!$J$4</f>
        <v>36</v>
      </c>
      <c r="J75" s="63">
        <f>'[6]1 лист'!$G$4</f>
        <v>255</v>
      </c>
      <c r="K75" s="41">
        <f>'[6]1 лист'!$C$4</f>
        <v>164</v>
      </c>
      <c r="L75" s="57">
        <f>'[6]1 лист'!$F$4</f>
        <v>18.900000000000002</v>
      </c>
    </row>
    <row r="76" spans="1:12" ht="14.4" x14ac:dyDescent="0.3">
      <c r="A76" s="23"/>
      <c r="B76" s="15"/>
      <c r="C76" s="11"/>
      <c r="D76" s="7" t="s">
        <v>22</v>
      </c>
      <c r="E76" s="42" t="str">
        <f>'[6]1 лист'!$D$5</f>
        <v>Чай с молоком</v>
      </c>
      <c r="F76" s="43">
        <f>'[6]1 лист'!$E$5</f>
        <v>200</v>
      </c>
      <c r="G76" s="60">
        <f>'[6]1 лист'!$H$5</f>
        <v>3</v>
      </c>
      <c r="H76" s="60">
        <f>'[6]1 лист'!$I$5</f>
        <v>2</v>
      </c>
      <c r="I76" s="60">
        <f>'[6]1 лист'!$J$5</f>
        <v>10</v>
      </c>
      <c r="J76" s="60">
        <f>'[6]1 лист'!$G$5</f>
        <v>70</v>
      </c>
      <c r="K76" s="44">
        <f>'[6]1 лист'!$C$5</f>
        <v>495</v>
      </c>
      <c r="L76" s="58">
        <f>'[6]1 лист'!$F$5</f>
        <v>6.7</v>
      </c>
    </row>
    <row r="77" spans="1:12" ht="14.4" x14ac:dyDescent="0.3">
      <c r="A77" s="23"/>
      <c r="B77" s="15"/>
      <c r="C77" s="11"/>
      <c r="D77" s="7" t="s">
        <v>23</v>
      </c>
      <c r="E77" s="42" t="str">
        <f>'[6]1 лист'!$D$6</f>
        <v>Бутерброды с маслом(батон)</v>
      </c>
      <c r="F77" s="43">
        <f>'[6]1 лист'!$E$6</f>
        <v>60</v>
      </c>
      <c r="G77" s="60">
        <f>'[6]1 лист'!$H$6</f>
        <v>4</v>
      </c>
      <c r="H77" s="60">
        <f>'[6]1 лист'!$I$6</f>
        <v>5</v>
      </c>
      <c r="I77" s="60">
        <f>'[6]1 лист'!$J$6</f>
        <v>18</v>
      </c>
      <c r="J77" s="60">
        <f>'[6]1 лист'!$G$6</f>
        <v>133</v>
      </c>
      <c r="K77" s="44">
        <f>'[6]1 лист'!$C$6</f>
        <v>93</v>
      </c>
      <c r="L77" s="58">
        <f>'[6]1 лист'!$F$6</f>
        <v>20.399999999999999</v>
      </c>
    </row>
    <row r="78" spans="1:12" ht="14.4" x14ac:dyDescent="0.3">
      <c r="A78" s="23"/>
      <c r="B78" s="15"/>
      <c r="C78" s="11"/>
      <c r="D78" s="7" t="s">
        <v>24</v>
      </c>
      <c r="E78" s="42" t="str">
        <f>'[6]1 лист'!$D$7</f>
        <v>Фрукт - мандарин</v>
      </c>
      <c r="F78" s="43">
        <f>'[6]1 лист'!$E$7</f>
        <v>100</v>
      </c>
      <c r="G78" s="60">
        <f>'[6]1 лист'!$H$7</f>
        <v>1</v>
      </c>
      <c r="H78" s="60">
        <f>'[6]1 лист'!$I$7</f>
        <v>0</v>
      </c>
      <c r="I78" s="60">
        <f>'[6]1 лист'!$J$7</f>
        <v>2</v>
      </c>
      <c r="J78" s="60">
        <f>'[6]1 лист'!$G$7</f>
        <v>12</v>
      </c>
      <c r="K78" s="44" t="str">
        <f>'[6]1 лист'!$C$7</f>
        <v>458е</v>
      </c>
      <c r="L78" s="58">
        <f>'[6]1 лист'!$F$7</f>
        <v>28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4"/>
      <c r="B81" s="17"/>
      <c r="C81" s="8"/>
      <c r="D81" s="18" t="s">
        <v>33</v>
      </c>
      <c r="E81" s="9"/>
      <c r="F81" s="19">
        <f>SUM(F75:F80)</f>
        <v>540</v>
      </c>
      <c r="G81" s="19">
        <f>SUM(G75:G80)</f>
        <v>16</v>
      </c>
      <c r="H81" s="19">
        <f>SUM(H75:H80)</f>
        <v>17</v>
      </c>
      <c r="I81" s="19">
        <f>SUM(I75:I80)</f>
        <v>66</v>
      </c>
      <c r="J81" s="19">
        <f>SUM(J75:J80)</f>
        <v>470</v>
      </c>
      <c r="K81" s="25"/>
      <c r="L81" s="19">
        <f>SUM(L75:L80)</f>
        <v>74</v>
      </c>
    </row>
    <row r="82" spans="1:12" ht="14.4" x14ac:dyDescent="0.3">
      <c r="A82" s="26">
        <f>A75</f>
        <v>1</v>
      </c>
      <c r="B82" s="13">
        <f>B75</f>
        <v>5</v>
      </c>
      <c r="C82" s="10" t="s">
        <v>25</v>
      </c>
      <c r="D82" s="7" t="s">
        <v>26</v>
      </c>
      <c r="E82" s="42" t="str">
        <f>'[6]1 лист'!$D$12</f>
        <v>Салат из свежей капусты с морковью</v>
      </c>
      <c r="F82" s="43">
        <f>'[6]1 лист'!$E$12</f>
        <v>100</v>
      </c>
      <c r="G82" s="60">
        <f>'[6]1 лист'!$H$12</f>
        <v>3</v>
      </c>
      <c r="H82" s="60">
        <f>'[6]1 лист'!$I$12</f>
        <v>2</v>
      </c>
      <c r="I82" s="60">
        <f>'[6]1 лист'!$J$12</f>
        <v>10</v>
      </c>
      <c r="J82" s="60">
        <f>'[6]1 лист'!$G$12</f>
        <v>70</v>
      </c>
      <c r="K82" s="44">
        <f>'[6]1 лист'!$C$12</f>
        <v>48</v>
      </c>
      <c r="L82" s="58">
        <f>'[6]1 лист'!$F$12</f>
        <v>11.28</v>
      </c>
    </row>
    <row r="83" spans="1:12" ht="14.4" x14ac:dyDescent="0.3">
      <c r="A83" s="23"/>
      <c r="B83" s="15"/>
      <c r="C83" s="11"/>
      <c r="D83" s="7" t="s">
        <v>27</v>
      </c>
      <c r="E83" s="42" t="str">
        <f>'[6]1 лист'!$D$13</f>
        <v>Суп картофельный с клецками на курином бульоне</v>
      </c>
      <c r="F83" s="43">
        <f>'[6]1 лист'!$E$13</f>
        <v>225</v>
      </c>
      <c r="G83" s="60">
        <f>'[6]1 лист'!$H$13</f>
        <v>5</v>
      </c>
      <c r="H83" s="60">
        <f>'[6]1 лист'!$I$13</f>
        <v>6</v>
      </c>
      <c r="I83" s="60">
        <f>'[6]1 лист'!$J$13</f>
        <v>22</v>
      </c>
      <c r="J83" s="60">
        <f>'[6]1 лист'!$G$13</f>
        <v>162</v>
      </c>
      <c r="K83" s="44">
        <f>'[6]1 лист'!$C$13</f>
        <v>146</v>
      </c>
      <c r="L83" s="58">
        <f>'[6]1 лист'!$F$13</f>
        <v>23.64</v>
      </c>
    </row>
    <row r="84" spans="1:12" ht="14.4" x14ac:dyDescent="0.3">
      <c r="A84" s="23"/>
      <c r="B84" s="15"/>
      <c r="C84" s="11"/>
      <c r="D84" s="7" t="s">
        <v>28</v>
      </c>
      <c r="E84" s="42" t="str">
        <f>'[6]1 лист'!$D$14</f>
        <v>Жаркое по-домашнему</v>
      </c>
      <c r="F84" s="43">
        <f>'[6]1 лист'!$E$14</f>
        <v>250</v>
      </c>
      <c r="G84" s="60">
        <f>'[6]1 лист'!$H$14</f>
        <v>12</v>
      </c>
      <c r="H84" s="60">
        <f>'[6]1 лист'!$I$14</f>
        <v>11</v>
      </c>
      <c r="I84" s="60">
        <f>'[6]1 лист'!$J$14</f>
        <v>46</v>
      </c>
      <c r="J84" s="60">
        <f>'[6]1 лист'!$G$14</f>
        <v>328</v>
      </c>
      <c r="K84" s="44">
        <f>'[6]1 лист'!$C$14</f>
        <v>369</v>
      </c>
      <c r="L84" s="58">
        <f>'[6]1 лист'!$F$14</f>
        <v>57.36</v>
      </c>
    </row>
    <row r="85" spans="1:12" ht="14.4" x14ac:dyDescent="0.3">
      <c r="A85" s="23"/>
      <c r="B85" s="15"/>
      <c r="C85" s="11"/>
      <c r="D85" s="7" t="s">
        <v>30</v>
      </c>
      <c r="E85" s="42" t="str">
        <f>'[6]1 лист'!$D$15</f>
        <v>Компот из сухофруктов</v>
      </c>
      <c r="F85" s="43">
        <f>'[6]1 лист'!$E$15</f>
        <v>200</v>
      </c>
      <c r="G85" s="60">
        <f>'[6]1 лист'!$H$15</f>
        <v>2</v>
      </c>
      <c r="H85" s="60">
        <f>'[6]1 лист'!$I$15</f>
        <v>3</v>
      </c>
      <c r="I85" s="60">
        <f>'[6]1 лист'!$J$15</f>
        <v>10</v>
      </c>
      <c r="J85" s="60">
        <f>'[6]1 лист'!$G$15</f>
        <v>75</v>
      </c>
      <c r="K85" s="44">
        <f>'[6]1 лист'!$C$15</f>
        <v>508</v>
      </c>
      <c r="L85" s="58">
        <f>'[6]1 лист'!$F$15</f>
        <v>7.25</v>
      </c>
    </row>
    <row r="86" spans="1:12" ht="14.4" x14ac:dyDescent="0.3">
      <c r="A86" s="23"/>
      <c r="B86" s="15"/>
      <c r="C86" s="11"/>
      <c r="D86" s="7" t="s">
        <v>32</v>
      </c>
      <c r="E86" s="42" t="str">
        <f>'[6]1 лист'!$D$16</f>
        <v>Хлеб ржаной</v>
      </c>
      <c r="F86" s="43">
        <f>'[6]1 лист'!$E$16</f>
        <v>40</v>
      </c>
      <c r="G86" s="60">
        <f>'[6]1 лист'!$H$16</f>
        <v>3</v>
      </c>
      <c r="H86" s="60">
        <f>'[6]1 лист'!$I$16</f>
        <v>2</v>
      </c>
      <c r="I86" s="60">
        <f>'[6]1 лист'!$J$16</f>
        <v>10</v>
      </c>
      <c r="J86" s="60">
        <f>'[6]1 лист'!$G$16</f>
        <v>70</v>
      </c>
      <c r="K86" s="44">
        <f>'[6]1 лист'!$C$16</f>
        <v>110</v>
      </c>
      <c r="L86" s="58">
        <f>'[6]1 лист'!$F$16</f>
        <v>2.4700000000000002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815</v>
      </c>
      <c r="G89" s="19">
        <f>SUM(G82:G88)</f>
        <v>25</v>
      </c>
      <c r="H89" s="19">
        <f>SUM(H82:H88)</f>
        <v>24</v>
      </c>
      <c r="I89" s="19">
        <f>SUM(I82:I88)</f>
        <v>98</v>
      </c>
      <c r="J89" s="19">
        <f>SUM(J82:J88)</f>
        <v>705</v>
      </c>
      <c r="K89" s="25"/>
      <c r="L89" s="19">
        <f>SUM(L82:L88)</f>
        <v>102</v>
      </c>
    </row>
    <row r="90" spans="1:12" ht="15.75" customHeight="1" x14ac:dyDescent="0.25">
      <c r="A90" s="29">
        <f>A75</f>
        <v>1</v>
      </c>
      <c r="B90" s="30">
        <f>B75</f>
        <v>5</v>
      </c>
      <c r="C90" s="51" t="s">
        <v>4</v>
      </c>
      <c r="D90" s="52"/>
      <c r="E90" s="31"/>
      <c r="F90" s="32">
        <f>F81+F89</f>
        <v>1355</v>
      </c>
      <c r="G90" s="32">
        <f>G81+G89</f>
        <v>41</v>
      </c>
      <c r="H90" s="32">
        <f>H81+H89</f>
        <v>41</v>
      </c>
      <c r="I90" s="32">
        <f>I81+I89</f>
        <v>164</v>
      </c>
      <c r="J90" s="32">
        <f>J81+J89</f>
        <v>1175</v>
      </c>
      <c r="K90" s="32"/>
      <c r="L90" s="32">
        <f>L81+L89</f>
        <v>176</v>
      </c>
    </row>
    <row r="91" spans="1:12" ht="14.4" x14ac:dyDescent="0.3">
      <c r="A91" s="20">
        <v>2</v>
      </c>
      <c r="B91" s="21">
        <v>1</v>
      </c>
      <c r="C91" s="22" t="s">
        <v>20</v>
      </c>
      <c r="D91" s="5" t="s">
        <v>21</v>
      </c>
      <c r="E91" s="39" t="str">
        <f>'[7]1 лист'!$D$4</f>
        <v>Каша "Дружба"</v>
      </c>
      <c r="F91" s="40">
        <f>'[7]1 лист'!$E$4</f>
        <v>150</v>
      </c>
      <c r="G91" s="63">
        <f>'[7]1 лист'!$G$4</f>
        <v>9</v>
      </c>
      <c r="H91" s="63">
        <f>'[7]1 лист'!$H$4</f>
        <v>9</v>
      </c>
      <c r="I91" s="63">
        <f>'[7]1 лист'!$I$4</f>
        <v>36</v>
      </c>
      <c r="J91" s="63">
        <f>'[12]1 лист'!$J$4</f>
        <v>250</v>
      </c>
      <c r="K91" s="41" t="str">
        <f>'[7]1 лист'!$C$4</f>
        <v>260</v>
      </c>
      <c r="L91" s="57">
        <f>'[7]1 лист'!$F$4</f>
        <v>22.4</v>
      </c>
    </row>
    <row r="92" spans="1:12" ht="14.4" x14ac:dyDescent="0.3">
      <c r="A92" s="23"/>
      <c r="B92" s="15"/>
      <c r="C92" s="11"/>
      <c r="D92" s="7" t="s">
        <v>22</v>
      </c>
      <c r="E92" s="42" t="str">
        <f>'[7]1 лист'!$D$5</f>
        <v>Кофейный напиток с молоком</v>
      </c>
      <c r="F92" s="43">
        <f>'[7]1 лист'!$E$5</f>
        <v>200</v>
      </c>
      <c r="G92" s="60">
        <f>'[7]1 лист'!$G$5</f>
        <v>3</v>
      </c>
      <c r="H92" s="60">
        <f>'[7]1 лист'!$H$5</f>
        <v>5</v>
      </c>
      <c r="I92" s="60">
        <f>'[7]1 лист'!$I$5</f>
        <v>16</v>
      </c>
      <c r="J92" s="60">
        <f>'[12]1 лист'!$J$5</f>
        <v>121</v>
      </c>
      <c r="K92" s="44" t="str">
        <f>'[7]1 лист'!$C$5</f>
        <v>501</v>
      </c>
      <c r="L92" s="58">
        <f>'[7]1 лист'!$F$5</f>
        <v>15.25</v>
      </c>
    </row>
    <row r="93" spans="1:12" ht="14.4" x14ac:dyDescent="0.3">
      <c r="A93" s="23"/>
      <c r="B93" s="15"/>
      <c r="C93" s="11"/>
      <c r="D93" s="7" t="s">
        <v>23</v>
      </c>
      <c r="E93" s="42" t="str">
        <f>'[7]1 лист'!$D$6</f>
        <v>Бутерброд с повидлом</v>
      </c>
      <c r="F93" s="43">
        <f>'[7]1 лист'!$E$6</f>
        <v>60</v>
      </c>
      <c r="G93" s="60">
        <f>'[7]1 лист'!$G$6</f>
        <v>3</v>
      </c>
      <c r="H93" s="60">
        <f>'[7]1 лист'!$H$6</f>
        <v>2</v>
      </c>
      <c r="I93" s="60">
        <f>'[7]1 лист'!$I$6</f>
        <v>10</v>
      </c>
      <c r="J93" s="60">
        <f>'[12]1 лист'!$J$6</f>
        <v>70</v>
      </c>
      <c r="K93" s="44" t="str">
        <f>'[7]1 лист'!$C$6</f>
        <v>95</v>
      </c>
      <c r="L93" s="58">
        <f>'[7]1 лист'!$F$6</f>
        <v>9.15</v>
      </c>
    </row>
    <row r="94" spans="1:12" ht="14.4" x14ac:dyDescent="0.3">
      <c r="A94" s="23"/>
      <c r="B94" s="15"/>
      <c r="C94" s="11"/>
      <c r="D94" s="7" t="s">
        <v>24</v>
      </c>
      <c r="E94" s="42" t="str">
        <f>'[7]1 лист'!$D$7</f>
        <v>Фрукты свежие (яблоко)</v>
      </c>
      <c r="F94" s="43">
        <f>'[7]1 лист'!$E$7</f>
        <v>100</v>
      </c>
      <c r="G94" s="60">
        <f>'[7]1 лист'!$G$7</f>
        <v>1</v>
      </c>
      <c r="H94" s="60">
        <f>'[7]1 лист'!$H$7</f>
        <v>1</v>
      </c>
      <c r="I94" s="60">
        <f>'[7]1 лист'!$I$7</f>
        <v>4</v>
      </c>
      <c r="J94" s="60">
        <f>'[12]1 лист'!$J$7</f>
        <v>29</v>
      </c>
      <c r="K94" s="44">
        <f>'[7]1 лист'!$C$7</f>
        <v>458</v>
      </c>
      <c r="L94" s="58">
        <f>'[7]1 лист'!$F$7</f>
        <v>27.2</v>
      </c>
    </row>
    <row r="95" spans="1:12" ht="14.4" x14ac:dyDescent="0.3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4"/>
      <c r="B97" s="17"/>
      <c r="C97" s="8"/>
      <c r="D97" s="18" t="s">
        <v>33</v>
      </c>
      <c r="E97" s="9"/>
      <c r="F97" s="19">
        <f>SUM(F91:F96)</f>
        <v>510</v>
      </c>
      <c r="G97" s="19">
        <f>SUM(G91:G96)</f>
        <v>16</v>
      </c>
      <c r="H97" s="19">
        <f>SUM(H91:H96)</f>
        <v>17</v>
      </c>
      <c r="I97" s="19">
        <f>SUM(I91:I96)</f>
        <v>66</v>
      </c>
      <c r="J97" s="19">
        <f>SUM(J91:J96)</f>
        <v>470</v>
      </c>
      <c r="K97" s="25"/>
      <c r="L97" s="19">
        <f>SUM(L91:L96)</f>
        <v>74</v>
      </c>
    </row>
    <row r="98" spans="1:12" ht="14.4" x14ac:dyDescent="0.3">
      <c r="A98" s="26">
        <f>A91</f>
        <v>2</v>
      </c>
      <c r="B98" s="13">
        <f>B91</f>
        <v>1</v>
      </c>
      <c r="C98" s="10" t="s">
        <v>25</v>
      </c>
      <c r="D98" s="7" t="s">
        <v>26</v>
      </c>
      <c r="E98" s="42" t="str">
        <f>'[7]1 лист'!$D$12</f>
        <v>Салат с зеленым горошком</v>
      </c>
      <c r="F98" s="43">
        <f>'[7]1 лист'!$E$12</f>
        <v>100</v>
      </c>
      <c r="G98" s="60">
        <f>'[7]1 лист'!$G$12</f>
        <v>4</v>
      </c>
      <c r="H98" s="60">
        <f>'[7]1 лист'!$H$12</f>
        <v>6</v>
      </c>
      <c r="I98" s="60">
        <f>'[7]1 лист'!$I$12</f>
        <v>20</v>
      </c>
      <c r="J98" s="60">
        <f>'[7]1 лист'!$J$12</f>
        <v>120</v>
      </c>
      <c r="K98" s="44">
        <f>'[7]1 лист'!$C$12</f>
        <v>28</v>
      </c>
      <c r="L98" s="58">
        <f>'[7]1 лист'!$F$12</f>
        <v>26.39</v>
      </c>
    </row>
    <row r="99" spans="1:12" ht="14.4" x14ac:dyDescent="0.3">
      <c r="A99" s="23"/>
      <c r="B99" s="15"/>
      <c r="C99" s="11"/>
      <c r="D99" s="7" t="s">
        <v>27</v>
      </c>
      <c r="E99" s="42" t="str">
        <f>'[7]1 лист'!$D$13</f>
        <v>Щи с капустой</v>
      </c>
      <c r="F99" s="43">
        <f>'[7]1 лист'!$E$13</f>
        <v>200</v>
      </c>
      <c r="G99" s="60">
        <f>'[7]1 лист'!$G$13</f>
        <v>4</v>
      </c>
      <c r="H99" s="60">
        <f>'[7]1 лист'!$H$13</f>
        <v>3</v>
      </c>
      <c r="I99" s="60">
        <f>'[7]1 лист'!$I$13</f>
        <v>14</v>
      </c>
      <c r="J99" s="60">
        <f>'[7]1 лист'!$J$13</f>
        <v>99</v>
      </c>
      <c r="K99" s="44">
        <f>'[7]1 лист'!$C$13</f>
        <v>53</v>
      </c>
      <c r="L99" s="58">
        <f>'[7]1 лист'!$F$13</f>
        <v>8.7100000000000009</v>
      </c>
    </row>
    <row r="100" spans="1:12" ht="14.4" x14ac:dyDescent="0.3">
      <c r="A100" s="23"/>
      <c r="B100" s="15"/>
      <c r="C100" s="11"/>
      <c r="D100" s="7" t="s">
        <v>28</v>
      </c>
      <c r="E100" s="42" t="str">
        <f>'[7]1 лист'!$D$14</f>
        <v>Котлета с подливом</v>
      </c>
      <c r="F100" s="43">
        <f>'[7]1 лист'!$E$14</f>
        <v>100</v>
      </c>
      <c r="G100" s="60">
        <f>'[7]1 лист'!$G$14</f>
        <v>11</v>
      </c>
      <c r="H100" s="60">
        <f>'[7]1 лист'!$H$14</f>
        <v>12</v>
      </c>
      <c r="I100" s="60">
        <f>'[7]1 лист'!$I$14</f>
        <v>46</v>
      </c>
      <c r="J100" s="60">
        <f>'[7]1 лист'!$J$14</f>
        <v>250</v>
      </c>
      <c r="K100" s="44">
        <f>'[7]1 лист'!$C$14</f>
        <v>412</v>
      </c>
      <c r="L100" s="58">
        <f>'[7]1 лист'!$F$14</f>
        <v>47.99</v>
      </c>
    </row>
    <row r="101" spans="1:12" ht="14.4" x14ac:dyDescent="0.3">
      <c r="A101" s="23"/>
      <c r="B101" s="15"/>
      <c r="C101" s="11"/>
      <c r="D101" s="7" t="s">
        <v>29</v>
      </c>
      <c r="E101" s="42" t="str">
        <f>'[7]1 лист'!$D$15</f>
        <v>Каша гречневая рассыпчатая</v>
      </c>
      <c r="F101" s="43">
        <f>'[7]1 лист'!$E$15</f>
        <v>180</v>
      </c>
      <c r="G101" s="60">
        <f>'[7]1 лист'!$G$15</f>
        <v>5</v>
      </c>
      <c r="H101" s="60">
        <f>'[7]1 лист'!$H$15</f>
        <v>6</v>
      </c>
      <c r="I101" s="60">
        <f>'[7]1 лист'!$I$15</f>
        <v>22</v>
      </c>
      <c r="J101" s="60">
        <f>'[7]1 лист'!$J$15</f>
        <v>122</v>
      </c>
      <c r="K101" s="44" t="str">
        <f>'[7]1 лист'!$C$15</f>
        <v>237</v>
      </c>
      <c r="L101" s="58">
        <f>'[7]1 лист'!$F$15</f>
        <v>11.01</v>
      </c>
    </row>
    <row r="102" spans="1:12" ht="14.4" x14ac:dyDescent="0.3">
      <c r="A102" s="23"/>
      <c r="B102" s="15"/>
      <c r="C102" s="11"/>
      <c r="D102" s="7" t="s">
        <v>30</v>
      </c>
      <c r="E102" s="42" t="str">
        <f>'[7]1 лист'!$D$16</f>
        <v>Напиток из шиповника</v>
      </c>
      <c r="F102" s="43">
        <f>'[7]1 лист'!$E$16</f>
        <v>200</v>
      </c>
      <c r="G102" s="60">
        <f>'[7]1 лист'!$G$16</f>
        <v>1</v>
      </c>
      <c r="H102" s="60">
        <f>'[7]1 лист'!$H$16</f>
        <v>0</v>
      </c>
      <c r="I102" s="60">
        <f>'[7]1 лист'!$I$16</f>
        <v>2</v>
      </c>
      <c r="J102" s="60">
        <f>'[7]1 лист'!$J$16</f>
        <v>12</v>
      </c>
      <c r="K102" s="44" t="str">
        <f>'[7]1 лист'!$C$16</f>
        <v>519</v>
      </c>
      <c r="L102" s="58">
        <f>'[7]1 лист'!$F$16</f>
        <v>5.5</v>
      </c>
    </row>
    <row r="103" spans="1:12" ht="14.4" x14ac:dyDescent="0.3">
      <c r="A103" s="23"/>
      <c r="B103" s="15"/>
      <c r="C103" s="11"/>
      <c r="D103" s="7" t="s">
        <v>31</v>
      </c>
      <c r="E103" s="42" t="str">
        <f>'[7]1 лист'!$D$17</f>
        <v>Хлеб пшеничный</v>
      </c>
      <c r="F103" s="43">
        <f>'[7]1 лист'!$E$17</f>
        <v>40</v>
      </c>
      <c r="G103" s="60">
        <f>'[7]1 лист'!$G$17</f>
        <v>6</v>
      </c>
      <c r="H103" s="60">
        <f>'[7]1 лист'!$H$17</f>
        <v>3</v>
      </c>
      <c r="I103" s="60">
        <f>'[7]1 лист'!$I$17</f>
        <v>18</v>
      </c>
      <c r="J103" s="60">
        <f>'[7]1 лист'!$J$17</f>
        <v>102</v>
      </c>
      <c r="K103" s="44">
        <f>'[7]1 лист'!$C$17</f>
        <v>108</v>
      </c>
      <c r="L103" s="58">
        <f>'[7]1 лист'!$F$17</f>
        <v>2.4</v>
      </c>
    </row>
    <row r="104" spans="1:12" ht="14.4" x14ac:dyDescent="0.3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4"/>
      <c r="B107" s="17"/>
      <c r="C107" s="8"/>
      <c r="D107" s="18" t="s">
        <v>33</v>
      </c>
      <c r="E107" s="9"/>
      <c r="F107" s="19">
        <f>SUM(F98:F106)</f>
        <v>820</v>
      </c>
      <c r="G107" s="19">
        <f t="shared" ref="G107:J107" si="8">SUM(G98:G106)</f>
        <v>31</v>
      </c>
      <c r="H107" s="19">
        <f t="shared" si="8"/>
        <v>30</v>
      </c>
      <c r="I107" s="19">
        <f t="shared" si="8"/>
        <v>122</v>
      </c>
      <c r="J107" s="19">
        <f t="shared" si="8"/>
        <v>705</v>
      </c>
      <c r="K107" s="25"/>
      <c r="L107" s="19">
        <f t="shared" ref="L107" si="9">SUM(L98:L106)</f>
        <v>102.00000000000001</v>
      </c>
    </row>
    <row r="108" spans="1:12" ht="14.4" x14ac:dyDescent="0.25">
      <c r="A108" s="29">
        <f>A91</f>
        <v>2</v>
      </c>
      <c r="B108" s="30">
        <f>B91</f>
        <v>1</v>
      </c>
      <c r="C108" s="51" t="s">
        <v>4</v>
      </c>
      <c r="D108" s="52"/>
      <c r="E108" s="31"/>
      <c r="F108" s="32">
        <f>F97+F107</f>
        <v>1330</v>
      </c>
      <c r="G108" s="32">
        <f t="shared" ref="G108" si="10">G97+G107</f>
        <v>47</v>
      </c>
      <c r="H108" s="32">
        <f t="shared" ref="H108" si="11">H97+H107</f>
        <v>47</v>
      </c>
      <c r="I108" s="32">
        <f t="shared" ref="I108" si="12">I97+I107</f>
        <v>188</v>
      </c>
      <c r="J108" s="32">
        <f t="shared" ref="J108:L108" si="13">J97+J107</f>
        <v>1175</v>
      </c>
      <c r="K108" s="32"/>
      <c r="L108" s="32">
        <f t="shared" si="13"/>
        <v>176</v>
      </c>
    </row>
    <row r="109" spans="1:12" ht="14.4" x14ac:dyDescent="0.3">
      <c r="A109" s="14">
        <v>2</v>
      </c>
      <c r="B109" s="15">
        <v>2</v>
      </c>
      <c r="C109" s="22" t="s">
        <v>20</v>
      </c>
      <c r="D109" s="5" t="s">
        <v>21</v>
      </c>
      <c r="E109" s="39" t="str">
        <f>'[8]1 лист'!$D$4</f>
        <v>Запеканка из творога с молоком сгущенным</v>
      </c>
      <c r="F109" s="40">
        <f>'[8]1 лист'!$E$4</f>
        <v>180</v>
      </c>
      <c r="G109" s="57">
        <f>'[8]1 лист'!$H$4</f>
        <v>16</v>
      </c>
      <c r="H109" s="57">
        <f>'[8]1 лист'!$I$4</f>
        <v>15</v>
      </c>
      <c r="I109" s="57">
        <f>'[8]1 лист'!$J$4</f>
        <v>62</v>
      </c>
      <c r="J109" s="57">
        <f>'[8]1 лист'!$G$4</f>
        <v>446</v>
      </c>
      <c r="K109" s="41">
        <f>'[8]1 лист'!$C$4</f>
        <v>292</v>
      </c>
      <c r="L109" s="40">
        <f>'[8]1 лист'!$F$4</f>
        <v>40.03</v>
      </c>
    </row>
    <row r="110" spans="1:12" ht="14.4" x14ac:dyDescent="0.3">
      <c r="A110" s="14"/>
      <c r="B110" s="15"/>
      <c r="C110" s="11"/>
      <c r="D110" s="7" t="s">
        <v>22</v>
      </c>
      <c r="E110" s="42" t="str">
        <f>'[8]1 лист'!$D$5</f>
        <v>Чай с лимоном</v>
      </c>
      <c r="F110" s="43">
        <f>'[8]1 лист'!$E$5</f>
        <v>200</v>
      </c>
      <c r="G110" s="58">
        <f>'[8]1 лист'!$H$5</f>
        <v>1</v>
      </c>
      <c r="H110" s="58">
        <f>'[8]1 лист'!$I$5</f>
        <v>0</v>
      </c>
      <c r="I110" s="58">
        <f>'[8]1 лист'!$J$5</f>
        <v>2</v>
      </c>
      <c r="J110" s="58">
        <f>'[8]1 лист'!$G$5</f>
        <v>12</v>
      </c>
      <c r="K110" s="44" t="str">
        <f>'[8]1 лист'!$C$5</f>
        <v>494</v>
      </c>
      <c r="L110" s="43">
        <f>'[8]1 лист'!$F$5</f>
        <v>3.17</v>
      </c>
    </row>
    <row r="111" spans="1:12" ht="14.4" x14ac:dyDescent="0.3">
      <c r="A111" s="14"/>
      <c r="B111" s="15"/>
      <c r="C111" s="11"/>
      <c r="D111" s="7" t="s">
        <v>24</v>
      </c>
      <c r="E111" s="42" t="str">
        <f>'[8]1 лист'!$D$6</f>
        <v>Фрукты свежие (банан)</v>
      </c>
      <c r="F111" s="43">
        <f>'[8]1 лист'!$E$6</f>
        <v>150</v>
      </c>
      <c r="G111" s="58">
        <f>'[8]1 лист'!$H$6</f>
        <v>1</v>
      </c>
      <c r="H111" s="58">
        <f>'[8]1 лист'!$I$6</f>
        <v>0</v>
      </c>
      <c r="I111" s="58">
        <f>'[8]1 лист'!$J$6</f>
        <v>2</v>
      </c>
      <c r="J111" s="58">
        <f>'[8]1 лист'!$G$6</f>
        <v>12</v>
      </c>
      <c r="K111" s="44">
        <f>'[8]1 лист'!$C$6</f>
        <v>458</v>
      </c>
      <c r="L111" s="43">
        <f>'[8]1 лист'!$F$6</f>
        <v>30.8</v>
      </c>
    </row>
    <row r="112" spans="1:12" ht="14.4" x14ac:dyDescent="0.3">
      <c r="A112" s="14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14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16"/>
      <c r="B114" s="17"/>
      <c r="C114" s="8"/>
      <c r="D114" s="18" t="s">
        <v>33</v>
      </c>
      <c r="E114" s="9"/>
      <c r="F114" s="19">
        <f>SUM(F109:F113)</f>
        <v>530</v>
      </c>
      <c r="G114" s="19">
        <f>SUM(G109:G113)</f>
        <v>18</v>
      </c>
      <c r="H114" s="19">
        <f>SUM(H109:H113)</f>
        <v>15</v>
      </c>
      <c r="I114" s="19">
        <f>SUM(I109:I113)</f>
        <v>66</v>
      </c>
      <c r="J114" s="19">
        <f>SUM(J109:J113)</f>
        <v>470</v>
      </c>
      <c r="K114" s="25"/>
      <c r="L114" s="19">
        <f>SUM(L109:L113)</f>
        <v>74</v>
      </c>
    </row>
    <row r="115" spans="1:12" ht="14.4" x14ac:dyDescent="0.3">
      <c r="A115" s="13">
        <f>A109</f>
        <v>2</v>
      </c>
      <c r="B115" s="13">
        <f>B109</f>
        <v>2</v>
      </c>
      <c r="C115" s="10" t="s">
        <v>25</v>
      </c>
      <c r="D115" s="7" t="s">
        <v>26</v>
      </c>
      <c r="E115" s="42" t="str">
        <f>'[8]1 лист'!$D$12</f>
        <v>Салат из моркови с яблоком</v>
      </c>
      <c r="F115" s="43">
        <f>'[8]1 лист'!$E$12</f>
        <v>100</v>
      </c>
      <c r="G115" s="60">
        <f>'[8]1 лист'!$H$12</f>
        <v>1</v>
      </c>
      <c r="H115" s="60">
        <f>'[8]1 лист'!$I$12</f>
        <v>2</v>
      </c>
      <c r="I115" s="58">
        <f>'[8]1 лист'!$J$12</f>
        <v>6</v>
      </c>
      <c r="J115" s="60">
        <f>'[8]1 лист'!$G$12</f>
        <v>46</v>
      </c>
      <c r="K115" s="44">
        <f>'[8]1 лист'!$C$12</f>
        <v>3285</v>
      </c>
      <c r="L115" s="43">
        <f>'[8]1 лист'!$F$12</f>
        <v>13.260000000000002</v>
      </c>
    </row>
    <row r="116" spans="1:12" ht="14.4" x14ac:dyDescent="0.3">
      <c r="A116" s="14"/>
      <c r="B116" s="15"/>
      <c r="C116" s="11"/>
      <c r="D116" s="7" t="s">
        <v>27</v>
      </c>
      <c r="E116" s="42" t="str">
        <f>'[8]1 лист'!$D$13</f>
        <v>Суп вермишелевый на м/к бульоне</v>
      </c>
      <c r="F116" s="43">
        <f>'[8]1 лист'!$E$13</f>
        <v>200</v>
      </c>
      <c r="G116" s="60">
        <f>'[8]1 лист'!$H$13</f>
        <v>5</v>
      </c>
      <c r="H116" s="60">
        <f>'[8]1 лист'!$I$13</f>
        <v>4</v>
      </c>
      <c r="I116" s="58">
        <f>'[8]1 лист'!$J$13</f>
        <v>18</v>
      </c>
      <c r="J116" s="60">
        <f>'[8]1 лист'!$G$13</f>
        <v>128</v>
      </c>
      <c r="K116" s="44" t="str">
        <f>'[8]1 лист'!$C$13</f>
        <v>147</v>
      </c>
      <c r="L116" s="43">
        <f>'[8]1 лист'!$F$13</f>
        <v>8.26</v>
      </c>
    </row>
    <row r="117" spans="1:12" ht="14.4" x14ac:dyDescent="0.3">
      <c r="A117" s="14"/>
      <c r="B117" s="15"/>
      <c r="C117" s="11"/>
      <c r="D117" s="7" t="s">
        <v>28</v>
      </c>
      <c r="E117" s="42" t="str">
        <f>'[8]1 лист'!$D$14</f>
        <v>Рыба, тушенная в сметанном соусе с овощами</v>
      </c>
      <c r="F117" s="43">
        <f>'[8]1 лист'!$E$14</f>
        <v>100</v>
      </c>
      <c r="G117" s="60">
        <f>'[8]1 лист'!$H$14</f>
        <v>8</v>
      </c>
      <c r="H117" s="60">
        <f>'[8]1 лист'!$I$14</f>
        <v>7</v>
      </c>
      <c r="I117" s="58">
        <f>'[8]1 лист'!$J$14</f>
        <v>30</v>
      </c>
      <c r="J117" s="60">
        <f>'[8]1 лист'!$G$14</f>
        <v>205</v>
      </c>
      <c r="K117" s="44">
        <f>'[8]1 лист'!$C$14</f>
        <v>405</v>
      </c>
      <c r="L117" s="43">
        <f>'[8]1 лист'!$F$14</f>
        <v>40.29</v>
      </c>
    </row>
    <row r="118" spans="1:12" ht="14.4" x14ac:dyDescent="0.3">
      <c r="A118" s="14"/>
      <c r="B118" s="15"/>
      <c r="C118" s="11"/>
      <c r="D118" s="7" t="s">
        <v>29</v>
      </c>
      <c r="E118" s="42" t="str">
        <f>'[8]1 лист'!$D$15</f>
        <v>Рис отварной</v>
      </c>
      <c r="F118" s="43">
        <f>'[8]1 лист'!$E$15</f>
        <v>180</v>
      </c>
      <c r="G118" s="60">
        <f>'[8]1 лист'!$H$15</f>
        <v>4</v>
      </c>
      <c r="H118" s="60">
        <f>'[8]1 лист'!$I$15</f>
        <v>3</v>
      </c>
      <c r="I118" s="58">
        <f>'[8]1 лист'!$J$15</f>
        <v>14</v>
      </c>
      <c r="J118" s="60">
        <f>'[8]1 лист'!$G$15</f>
        <v>99</v>
      </c>
      <c r="K118" s="44" t="str">
        <f>'[8]1 лист'!$C$15</f>
        <v>414</v>
      </c>
      <c r="L118" s="43">
        <f>'[8]1 лист'!$F$15</f>
        <v>9.98</v>
      </c>
    </row>
    <row r="119" spans="1:12" ht="14.4" x14ac:dyDescent="0.3">
      <c r="A119" s="14"/>
      <c r="B119" s="15"/>
      <c r="C119" s="11"/>
      <c r="D119" s="7" t="s">
        <v>30</v>
      </c>
      <c r="E119" s="42" t="str">
        <f>'[8]1 лист'!$D$16</f>
        <v>Компот из кураги</v>
      </c>
      <c r="F119" s="43">
        <f>'[8]1 лист'!$E$16</f>
        <v>200</v>
      </c>
      <c r="G119" s="60">
        <f>'[8]1 лист'!$H$16</f>
        <v>1</v>
      </c>
      <c r="H119" s="60">
        <f>'[8]1 лист'!$I$16</f>
        <v>0</v>
      </c>
      <c r="I119" s="58">
        <f>'[8]1 лист'!$J$16</f>
        <v>2</v>
      </c>
      <c r="J119" s="60">
        <f>'[8]1 лист'!$G$16</f>
        <v>12</v>
      </c>
      <c r="K119" s="44">
        <f>'[8]1 лист'!$C$16</f>
        <v>349</v>
      </c>
      <c r="L119" s="43">
        <f>'[8]1 лист'!$F$16</f>
        <v>8.5</v>
      </c>
    </row>
    <row r="120" spans="1:12" ht="14.4" x14ac:dyDescent="0.3">
      <c r="A120" s="14"/>
      <c r="B120" s="15"/>
      <c r="C120" s="11"/>
      <c r="D120" s="7" t="s">
        <v>32</v>
      </c>
      <c r="E120" s="42" t="str">
        <f>'[8]1 лист'!$D$17</f>
        <v>Хлеб ржаной</v>
      </c>
      <c r="F120" s="43">
        <f>'[8]1 лист'!$E$17</f>
        <v>40</v>
      </c>
      <c r="G120" s="60">
        <f>'[8]1 лист'!$H$17</f>
        <v>3</v>
      </c>
      <c r="H120" s="60">
        <f>'[8]1 лист'!$I$17</f>
        <v>4</v>
      </c>
      <c r="I120" s="58">
        <f>'[8]1 лист'!$J$17</f>
        <v>14</v>
      </c>
      <c r="J120" s="60">
        <f>'[8]1 лист'!$G$17</f>
        <v>104</v>
      </c>
      <c r="K120" s="44">
        <f>'[8]1 лист'!$C$17</f>
        <v>110</v>
      </c>
      <c r="L120" s="43">
        <f>'[8]1 лист'!$F$17</f>
        <v>2.4700000000000002</v>
      </c>
    </row>
    <row r="121" spans="1:12" ht="14.4" x14ac:dyDescent="0.3">
      <c r="A121" s="14"/>
      <c r="B121" s="15"/>
      <c r="C121" s="11"/>
      <c r="D121" s="7" t="s">
        <v>42</v>
      </c>
      <c r="E121" s="42" t="str">
        <f>'[8]1 лист'!$D$18</f>
        <v>Булочка домашняя</v>
      </c>
      <c r="F121" s="43">
        <f>'[8]1 лист'!$E$18</f>
        <v>60</v>
      </c>
      <c r="G121" s="60">
        <f>'[8]1 лист'!$H$18</f>
        <v>5</v>
      </c>
      <c r="H121" s="60">
        <f>'[8]1 лист'!$I$18</f>
        <v>3</v>
      </c>
      <c r="I121" s="58">
        <f>'[8]1 лист'!$J$18</f>
        <v>16</v>
      </c>
      <c r="J121" s="60">
        <f>'[8]1 лист'!$G$18</f>
        <v>111</v>
      </c>
      <c r="K121" s="44">
        <f>'[8]1 лист'!$C$18</f>
        <v>564</v>
      </c>
      <c r="L121" s="43">
        <f>'[8]1 лист'!$F$18</f>
        <v>19.239999999999998</v>
      </c>
    </row>
    <row r="122" spans="1:12" ht="14.4" x14ac:dyDescent="0.3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6"/>
      <c r="B124" s="17"/>
      <c r="C124" s="8"/>
      <c r="D124" s="18" t="s">
        <v>33</v>
      </c>
      <c r="E124" s="9"/>
      <c r="F124" s="19">
        <f>SUM(F115:F123)</f>
        <v>880</v>
      </c>
      <c r="G124" s="19">
        <f t="shared" ref="G124:J124" si="14">SUM(G115:G123)</f>
        <v>27</v>
      </c>
      <c r="H124" s="19">
        <f t="shared" si="14"/>
        <v>23</v>
      </c>
      <c r="I124" s="19">
        <f t="shared" si="14"/>
        <v>100</v>
      </c>
      <c r="J124" s="19">
        <f t="shared" si="14"/>
        <v>705</v>
      </c>
      <c r="K124" s="25"/>
      <c r="L124" s="19">
        <f t="shared" ref="L124" si="15">SUM(L115:L123)</f>
        <v>102</v>
      </c>
    </row>
    <row r="125" spans="1:12" ht="14.4" x14ac:dyDescent="0.25">
      <c r="A125" s="33">
        <f>A109</f>
        <v>2</v>
      </c>
      <c r="B125" s="33">
        <f>B109</f>
        <v>2</v>
      </c>
      <c r="C125" s="51" t="s">
        <v>4</v>
      </c>
      <c r="D125" s="52"/>
      <c r="E125" s="31"/>
      <c r="F125" s="32">
        <f>F114+F124</f>
        <v>1410</v>
      </c>
      <c r="G125" s="32">
        <f t="shared" ref="G125" si="16">G114+G124</f>
        <v>45</v>
      </c>
      <c r="H125" s="32">
        <f t="shared" ref="H125" si="17">H114+H124</f>
        <v>38</v>
      </c>
      <c r="I125" s="32">
        <f t="shared" ref="I125" si="18">I114+I124</f>
        <v>166</v>
      </c>
      <c r="J125" s="32">
        <f t="shared" ref="J125:L125" si="19">J114+J124</f>
        <v>1175</v>
      </c>
      <c r="K125" s="32"/>
      <c r="L125" s="32">
        <f t="shared" si="19"/>
        <v>176</v>
      </c>
    </row>
    <row r="126" spans="1:12" ht="14.4" x14ac:dyDescent="0.3">
      <c r="A126" s="20">
        <v>2</v>
      </c>
      <c r="B126" s="21">
        <v>3</v>
      </c>
      <c r="C126" s="22" t="s">
        <v>20</v>
      </c>
      <c r="D126" s="5" t="s">
        <v>21</v>
      </c>
      <c r="E126" s="39" t="str">
        <f>'[9]1 лист'!$D$4</f>
        <v>Суп молочный овсяный</v>
      </c>
      <c r="F126" s="40">
        <f>'[9]1 лист'!$E$4</f>
        <v>180</v>
      </c>
      <c r="G126" s="63">
        <f>'[9]1 лист'!$H$4</f>
        <v>10</v>
      </c>
      <c r="H126" s="63">
        <f>'[9]1 лист'!$I$4</f>
        <v>7</v>
      </c>
      <c r="I126" s="63">
        <f>'[9]1 лист'!$J$4</f>
        <v>34</v>
      </c>
      <c r="J126" s="63">
        <f>'[9]1 лист'!$G$4</f>
        <v>226</v>
      </c>
      <c r="K126" s="41" t="str">
        <f>'[9]1 лист'!$C$4</f>
        <v>164</v>
      </c>
      <c r="L126" s="40">
        <f>'[9]1 лист'!$F$4</f>
        <v>17.02</v>
      </c>
    </row>
    <row r="127" spans="1:12" ht="14.4" x14ac:dyDescent="0.3">
      <c r="A127" s="23"/>
      <c r="B127" s="15"/>
      <c r="C127" s="11"/>
      <c r="D127" s="7" t="s">
        <v>22</v>
      </c>
      <c r="E127" s="42" t="str">
        <f>'[9]1 лист'!$D$5</f>
        <v>Компот из сухофруктов</v>
      </c>
      <c r="F127" s="43">
        <f>'[9]1 лист'!$E$5</f>
        <v>200</v>
      </c>
      <c r="G127" s="60">
        <f>'[9]1 лист'!$H$5</f>
        <v>1</v>
      </c>
      <c r="H127" s="60">
        <f>'[9]1 лист'!$I$5</f>
        <v>0</v>
      </c>
      <c r="I127" s="60">
        <f>'[9]1 лист'!$J$5</f>
        <v>2</v>
      </c>
      <c r="J127" s="60">
        <f>'[9]1 лист'!$G$5</f>
        <v>12</v>
      </c>
      <c r="K127" s="44" t="str">
        <f>'[9]1 лист'!$C$5</f>
        <v>508</v>
      </c>
      <c r="L127" s="43">
        <f>'[9]1 лист'!$F$5</f>
        <v>7.25</v>
      </c>
    </row>
    <row r="128" spans="1:12" ht="15.75" customHeight="1" x14ac:dyDescent="0.3">
      <c r="A128" s="23"/>
      <c r="B128" s="15"/>
      <c r="C128" s="11"/>
      <c r="D128" s="7" t="s">
        <v>23</v>
      </c>
      <c r="E128" s="42" t="str">
        <f>'[9]1 лист'!$D$6</f>
        <v>Бутерброды с маслом</v>
      </c>
      <c r="F128" s="43">
        <f>'[9]1 лист'!$E$6</f>
        <v>60</v>
      </c>
      <c r="G128" s="60">
        <f>'[9]1 лист'!$H$6</f>
        <v>7</v>
      </c>
      <c r="H128" s="60">
        <f>'[9]1 лист'!$I$6</f>
        <v>8</v>
      </c>
      <c r="I128" s="60">
        <f>'[9]1 лист'!$J$6</f>
        <v>30</v>
      </c>
      <c r="J128" s="60">
        <f>'[9]1 лист'!$G$6</f>
        <v>220</v>
      </c>
      <c r="K128" s="44" t="str">
        <f>'[9]1 лист'!$C$6</f>
        <v>93</v>
      </c>
      <c r="L128" s="43">
        <f>'[9]1 лист'!$F$6</f>
        <v>21.73</v>
      </c>
    </row>
    <row r="129" spans="1:12" ht="14.4" x14ac:dyDescent="0.3">
      <c r="A129" s="23"/>
      <c r="B129" s="15"/>
      <c r="C129" s="11"/>
      <c r="D129" s="7" t="s">
        <v>24</v>
      </c>
      <c r="E129" s="42" t="str">
        <f>'[9]1 лист'!$D$7</f>
        <v>Фрукты свежие (мандарин)</v>
      </c>
      <c r="F129" s="43">
        <f>'[9]1 лист'!$E$7</f>
        <v>100</v>
      </c>
      <c r="G129" s="60">
        <f>'[9]1 лист'!$H$7</f>
        <v>1</v>
      </c>
      <c r="H129" s="60">
        <f>'[9]1 лист'!$I$7</f>
        <v>0</v>
      </c>
      <c r="I129" s="60">
        <f>'[9]1 лист'!$J$7</f>
        <v>2</v>
      </c>
      <c r="J129" s="60">
        <f>'[9]1 лист'!$G$7</f>
        <v>12</v>
      </c>
      <c r="K129" s="44" t="str">
        <f>'[9]1 лист'!$C$7</f>
        <v>458е</v>
      </c>
      <c r="L129" s="43">
        <f>'[9]1 лист'!$F$7</f>
        <v>28</v>
      </c>
    </row>
    <row r="130" spans="1:12" ht="14.4" x14ac:dyDescent="0.3">
      <c r="A130" s="23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23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24"/>
      <c r="B132" s="17"/>
      <c r="C132" s="8"/>
      <c r="D132" s="18" t="s">
        <v>33</v>
      </c>
      <c r="E132" s="9"/>
      <c r="F132" s="19">
        <f>SUM(F126:F131)</f>
        <v>540</v>
      </c>
      <c r="G132" s="19">
        <f>SUM(G126:G131)</f>
        <v>19</v>
      </c>
      <c r="H132" s="19">
        <f>SUM(H126:H131)</f>
        <v>15</v>
      </c>
      <c r="I132" s="19">
        <f>SUM(I126:I131)</f>
        <v>68</v>
      </c>
      <c r="J132" s="19">
        <f>SUM(J126:J131)</f>
        <v>470</v>
      </c>
      <c r="K132" s="25"/>
      <c r="L132" s="19">
        <f>SUM(L126:L131)</f>
        <v>74</v>
      </c>
    </row>
    <row r="133" spans="1:12" ht="14.4" x14ac:dyDescent="0.3">
      <c r="A133" s="26">
        <f>A126</f>
        <v>2</v>
      </c>
      <c r="B133" s="13">
        <f>B126</f>
        <v>3</v>
      </c>
      <c r="C133" s="10" t="s">
        <v>25</v>
      </c>
      <c r="D133" s="7" t="s">
        <v>26</v>
      </c>
      <c r="E133" s="42" t="str">
        <f>'[9]1 лист'!$D$12</f>
        <v>Нарезка из огурцов и помидоров</v>
      </c>
      <c r="F133" s="43">
        <f>'[9]1 лист'!$E$12</f>
        <v>100</v>
      </c>
      <c r="G133" s="60">
        <f>'[9]1 лист'!$H$12</f>
        <v>1</v>
      </c>
      <c r="H133" s="60">
        <f>'[9]1 лист'!$I$12</f>
        <v>0</v>
      </c>
      <c r="I133" s="60">
        <f>'[9]1 лист'!$J$12</f>
        <v>2</v>
      </c>
      <c r="J133" s="60">
        <f>'[9]1 лист'!$G$12</f>
        <v>12</v>
      </c>
      <c r="K133" s="44">
        <f>'[9]1 лист'!$C$12</f>
        <v>75</v>
      </c>
      <c r="L133" s="43">
        <f>'[9]1 лист'!$F$12</f>
        <v>17.399999999999999</v>
      </c>
    </row>
    <row r="134" spans="1:12" ht="14.4" x14ac:dyDescent="0.3">
      <c r="A134" s="23"/>
      <c r="B134" s="15"/>
      <c r="C134" s="11"/>
      <c r="D134" s="7" t="s">
        <v>27</v>
      </c>
      <c r="E134" s="42" t="str">
        <f>'[9]1 лист'!$D$13</f>
        <v>Суп «Харчо» на мясном бульоне</v>
      </c>
      <c r="F134" s="43">
        <f>'[9]1 лист'!$E$13</f>
        <v>250</v>
      </c>
      <c r="G134" s="60">
        <f>'[9]1 лист'!$H$13</f>
        <v>6</v>
      </c>
      <c r="H134" s="60">
        <f>'[9]1 лист'!$I$13</f>
        <v>7</v>
      </c>
      <c r="I134" s="60">
        <f>'[9]1 лист'!$J$13</f>
        <v>26</v>
      </c>
      <c r="J134" s="60">
        <f>'[9]1 лист'!$G$13</f>
        <v>191</v>
      </c>
      <c r="K134" s="44" t="str">
        <f>'[9]1 лист'!$C$13</f>
        <v>146</v>
      </c>
      <c r="L134" s="43">
        <f>'[9]1 лист'!$F$13</f>
        <v>28.06</v>
      </c>
    </row>
    <row r="135" spans="1:12" ht="14.4" x14ac:dyDescent="0.3">
      <c r="A135" s="23"/>
      <c r="B135" s="15"/>
      <c r="C135" s="11"/>
      <c r="D135" s="7" t="s">
        <v>28</v>
      </c>
      <c r="E135" s="42" t="str">
        <f>'[9]1 лист'!$D$14</f>
        <v>Говядина, тушенная с капустой</v>
      </c>
      <c r="F135" s="43">
        <f>'[9]1 лист'!$E$14</f>
        <v>250</v>
      </c>
      <c r="G135" s="60">
        <f>'[9]1 лист'!$H$14</f>
        <v>11</v>
      </c>
      <c r="H135" s="60">
        <f>'[9]1 лист'!$I$14</f>
        <v>12</v>
      </c>
      <c r="I135" s="60">
        <f>'[9]1 лист'!$J$14</f>
        <v>46</v>
      </c>
      <c r="J135" s="60">
        <f>'[9]1 лист'!$G$14</f>
        <v>333</v>
      </c>
      <c r="K135" s="44" t="str">
        <f>'[9]1 лист'!$C$14</f>
        <v>365</v>
      </c>
      <c r="L135" s="43">
        <f>'[9]1 лист'!$F$14</f>
        <v>35.14</v>
      </c>
    </row>
    <row r="136" spans="1:12" ht="14.4" x14ac:dyDescent="0.3">
      <c r="A136" s="23"/>
      <c r="B136" s="15"/>
      <c r="C136" s="11"/>
      <c r="D136" s="7" t="s">
        <v>30</v>
      </c>
      <c r="E136" s="42" t="str">
        <f>'[9]1 лист'!$D$15</f>
        <v>Соки фруктовый (яблочный)</v>
      </c>
      <c r="F136" s="43">
        <f>'[9]1 лист'!$E$15</f>
        <v>200</v>
      </c>
      <c r="G136" s="60">
        <f>'[9]1 лист'!$H$15</f>
        <v>1</v>
      </c>
      <c r="H136" s="60">
        <f>'[9]1 лист'!$I$15</f>
        <v>0</v>
      </c>
      <c r="I136" s="60">
        <f>'[9]1 лист'!$J$15</f>
        <v>2</v>
      </c>
      <c r="J136" s="60">
        <f>'[9]1 лист'!$G$15</f>
        <v>12</v>
      </c>
      <c r="K136" s="44" t="str">
        <f>'[9]1 лист'!$C$15</f>
        <v>518</v>
      </c>
      <c r="L136" s="43">
        <f>'[9]1 лист'!$F$15</f>
        <v>19</v>
      </c>
    </row>
    <row r="137" spans="1:12" ht="14.4" x14ac:dyDescent="0.3">
      <c r="A137" s="23"/>
      <c r="B137" s="15"/>
      <c r="C137" s="11"/>
      <c r="D137" s="7" t="s">
        <v>31</v>
      </c>
      <c r="E137" s="42" t="str">
        <f>'[9]1 лист'!$D$16</f>
        <v>Хлеб пшеничный</v>
      </c>
      <c r="F137" s="43">
        <f>'[9]1 лист'!$E$16</f>
        <v>40</v>
      </c>
      <c r="G137" s="60">
        <f>'[9]1 лист'!$H$16</f>
        <v>6</v>
      </c>
      <c r="H137" s="60">
        <f>'[9]1 лист'!$I$16</f>
        <v>5</v>
      </c>
      <c r="I137" s="60">
        <f>'[9]1 лист'!$J$16</f>
        <v>22</v>
      </c>
      <c r="J137" s="60">
        <f>'[9]1 лист'!$G$16</f>
        <v>157</v>
      </c>
      <c r="K137" s="44" t="str">
        <f>'[9]1 лист'!$C$16</f>
        <v>108</v>
      </c>
      <c r="L137" s="43">
        <f>'[9]1 лист'!$F$16</f>
        <v>2.4</v>
      </c>
    </row>
    <row r="138" spans="1:12" ht="14.4" x14ac:dyDescent="0.3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4"/>
      <c r="B140" s="17"/>
      <c r="C140" s="8"/>
      <c r="D140" s="18" t="s">
        <v>33</v>
      </c>
      <c r="E140" s="9"/>
      <c r="F140" s="19">
        <f>SUM(F133:F139)</f>
        <v>840</v>
      </c>
      <c r="G140" s="19">
        <f>SUM(G133:G139)</f>
        <v>25</v>
      </c>
      <c r="H140" s="19">
        <f>SUM(H133:H139)</f>
        <v>24</v>
      </c>
      <c r="I140" s="19">
        <f>SUM(I133:I139)</f>
        <v>98</v>
      </c>
      <c r="J140" s="19">
        <f>SUM(J133:J139)</f>
        <v>705</v>
      </c>
      <c r="K140" s="25"/>
      <c r="L140" s="19">
        <f>SUM(L133:L139)</f>
        <v>102</v>
      </c>
    </row>
    <row r="141" spans="1:12" ht="14.4" x14ac:dyDescent="0.25">
      <c r="A141" s="29">
        <f>A126</f>
        <v>2</v>
      </c>
      <c r="B141" s="30">
        <f>B126</f>
        <v>3</v>
      </c>
      <c r="C141" s="51" t="s">
        <v>4</v>
      </c>
      <c r="D141" s="52"/>
      <c r="E141" s="31"/>
      <c r="F141" s="32">
        <f>F132+F140</f>
        <v>1380</v>
      </c>
      <c r="G141" s="32">
        <f>G132+G140</f>
        <v>44</v>
      </c>
      <c r="H141" s="32">
        <f>H132+H140</f>
        <v>39</v>
      </c>
      <c r="I141" s="32">
        <f>I132+I140</f>
        <v>166</v>
      </c>
      <c r="J141" s="32">
        <f>J132+J140</f>
        <v>1175</v>
      </c>
      <c r="K141" s="32"/>
      <c r="L141" s="32">
        <f>L132+L140</f>
        <v>176</v>
      </c>
    </row>
    <row r="142" spans="1:12" ht="14.4" x14ac:dyDescent="0.3">
      <c r="A142" s="20">
        <v>2</v>
      </c>
      <c r="B142" s="21">
        <v>4</v>
      </c>
      <c r="C142" s="22" t="s">
        <v>20</v>
      </c>
      <c r="D142" s="5" t="s">
        <v>21</v>
      </c>
      <c r="E142" s="39" t="str">
        <f>'[10]1 лист'!$D$4</f>
        <v>Каша ячневая молочная</v>
      </c>
      <c r="F142" s="40">
        <f>'[10]1 лист'!$E$4</f>
        <v>200</v>
      </c>
      <c r="G142" s="63">
        <f>'[10]1 лист'!$H$4</f>
        <v>10</v>
      </c>
      <c r="H142" s="63">
        <f>'[10]1 лист'!$I$4</f>
        <v>7</v>
      </c>
      <c r="I142" s="63">
        <f>'[10]1 лист'!$J$4</f>
        <v>34</v>
      </c>
      <c r="J142" s="63">
        <f>'[10]1 лист'!$G$4</f>
        <v>236</v>
      </c>
      <c r="K142" s="41">
        <f>'[10]1 лист'!$C$4</f>
        <v>182</v>
      </c>
      <c r="L142" s="40">
        <f>'[10]1 лист'!$F$4</f>
        <v>19.02</v>
      </c>
    </row>
    <row r="143" spans="1:12" ht="14.4" x14ac:dyDescent="0.3">
      <c r="A143" s="23"/>
      <c r="B143" s="15"/>
      <c r="C143" s="11"/>
      <c r="D143" s="7" t="s">
        <v>22</v>
      </c>
      <c r="E143" s="42" t="str">
        <f>'[10]1 лист'!$D$5</f>
        <v>Кофейный напиток на сгущенном молоке</v>
      </c>
      <c r="F143" s="43">
        <f>'[10]1 лист'!$E$5</f>
        <v>200</v>
      </c>
      <c r="G143" s="60">
        <f>'[10]1 лист'!$H$5</f>
        <v>5</v>
      </c>
      <c r="H143" s="60">
        <f>'[10]1 лист'!$I$5</f>
        <v>4</v>
      </c>
      <c r="I143" s="60">
        <f>'[10]1 лист'!$J$5</f>
        <v>18</v>
      </c>
      <c r="J143" s="60">
        <f>'[10]1 лист'!$G$5</f>
        <v>128</v>
      </c>
      <c r="K143" s="44" t="str">
        <f>'[10]1 лист'!$C$5</f>
        <v>500</v>
      </c>
      <c r="L143" s="43">
        <f>'[10]1 лист'!$F$5</f>
        <v>11.75</v>
      </c>
    </row>
    <row r="144" spans="1:12" ht="14.4" x14ac:dyDescent="0.3">
      <c r="A144" s="23"/>
      <c r="B144" s="15"/>
      <c r="C144" s="11"/>
      <c r="D144" s="7" t="s">
        <v>23</v>
      </c>
      <c r="E144" s="42" t="str">
        <f>'[10]1 лист'!$D$6</f>
        <v>Бутерброд с повидлом</v>
      </c>
      <c r="F144" s="43">
        <f>'[10]1 лист'!$E$6</f>
        <v>60</v>
      </c>
      <c r="G144" s="60">
        <f>'[10]1 лист'!$H$6</f>
        <v>5</v>
      </c>
      <c r="H144" s="60">
        <f>'[10]1 лист'!$I$6</f>
        <v>2</v>
      </c>
      <c r="I144" s="60">
        <f>'[10]1 лист'!$J$6</f>
        <v>14</v>
      </c>
      <c r="J144" s="60">
        <f>'[10]1 лист'!$G$6</f>
        <v>94</v>
      </c>
      <c r="K144" s="44" t="str">
        <f>'[10]1 лист'!$C$6</f>
        <v>95</v>
      </c>
      <c r="L144" s="43">
        <f>'[10]1 лист'!$F$6</f>
        <v>10.48</v>
      </c>
    </row>
    <row r="145" spans="1:12" ht="14.4" x14ac:dyDescent="0.3">
      <c r="A145" s="23"/>
      <c r="B145" s="15"/>
      <c r="C145" s="11"/>
      <c r="D145" s="7" t="s">
        <v>24</v>
      </c>
      <c r="E145" s="42" t="str">
        <f>'[10]1 лист'!$D$7</f>
        <v>Фрукты свежие (яблоко)</v>
      </c>
      <c r="F145" s="43">
        <f>'[10]1 лист'!$E$7</f>
        <v>100</v>
      </c>
      <c r="G145" s="60">
        <f>'[10]1 лист'!$H$7</f>
        <v>1</v>
      </c>
      <c r="H145" s="60">
        <f>'[10]1 лист'!$I$7</f>
        <v>0</v>
      </c>
      <c r="I145" s="60">
        <f>'[10]1 лист'!$J$7</f>
        <v>2</v>
      </c>
      <c r="J145" s="60">
        <f>'[10]1 лист'!$G$7</f>
        <v>12</v>
      </c>
      <c r="K145" s="44">
        <f>'[10]1 лист'!$C$7</f>
        <v>458</v>
      </c>
      <c r="L145" s="43">
        <f>'[10]1 лист'!$F$7</f>
        <v>32.75</v>
      </c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4"/>
      <c r="B148" s="17"/>
      <c r="C148" s="8"/>
      <c r="D148" s="18" t="s">
        <v>33</v>
      </c>
      <c r="E148" s="9"/>
      <c r="F148" s="19">
        <f>SUM(F142:F147)</f>
        <v>560</v>
      </c>
      <c r="G148" s="19">
        <f>SUM(G142:G147)</f>
        <v>21</v>
      </c>
      <c r="H148" s="19">
        <f>SUM(H142:H147)</f>
        <v>13</v>
      </c>
      <c r="I148" s="19">
        <f>SUM(I142:I147)</f>
        <v>68</v>
      </c>
      <c r="J148" s="19">
        <f>SUM(J142:J147)</f>
        <v>470</v>
      </c>
      <c r="K148" s="25"/>
      <c r="L148" s="19">
        <f>SUM(L142:L147)</f>
        <v>74</v>
      </c>
    </row>
    <row r="149" spans="1:12" ht="14.4" x14ac:dyDescent="0.3">
      <c r="A149" s="26">
        <f>A142</f>
        <v>2</v>
      </c>
      <c r="B149" s="13">
        <f>B142</f>
        <v>4</v>
      </c>
      <c r="C149" s="10" t="s">
        <v>25</v>
      </c>
      <c r="D149" s="7" t="s">
        <v>26</v>
      </c>
      <c r="E149" s="42" t="str">
        <f>'[10]1 лист'!$D$12</f>
        <v>Салат из свеклы с чесноком</v>
      </c>
      <c r="F149" s="43">
        <f>'[10]1 лист'!$E$12</f>
        <v>100</v>
      </c>
      <c r="G149" s="60">
        <f>'[10]1 лист'!$H$12</f>
        <v>3</v>
      </c>
      <c r="H149" s="60">
        <f>'[10]1 лист'!$I$12</f>
        <v>1</v>
      </c>
      <c r="I149" s="60">
        <f>'[10]1 лист'!$J$12</f>
        <v>8</v>
      </c>
      <c r="J149" s="60">
        <f>'[10]1 лист'!$G$12</f>
        <v>53</v>
      </c>
      <c r="K149" s="44" t="str">
        <f>'[10]1 лист'!$C$12</f>
        <v>52</v>
      </c>
      <c r="L149" s="43">
        <f>'[10]1 лист'!$F$12</f>
        <v>10.8</v>
      </c>
    </row>
    <row r="150" spans="1:12" ht="14.4" x14ac:dyDescent="0.3">
      <c r="A150" s="23"/>
      <c r="B150" s="15"/>
      <c r="C150" s="11"/>
      <c r="D150" s="7" t="s">
        <v>27</v>
      </c>
      <c r="E150" s="42" t="str">
        <f>'[10]1 лист'!$D$13</f>
        <v>Суп гороховый с гренками</v>
      </c>
      <c r="F150" s="43">
        <f>'[10]1 лист'!$E$13</f>
        <v>200</v>
      </c>
      <c r="G150" s="60">
        <f>'[10]1 лист'!$H$13</f>
        <v>5</v>
      </c>
      <c r="H150" s="60">
        <f>'[10]1 лист'!$I$13</f>
        <v>4</v>
      </c>
      <c r="I150" s="60">
        <f>'[10]1 лист'!$J$13</f>
        <v>18</v>
      </c>
      <c r="J150" s="60">
        <f>'[10]1 лист'!$G$13</f>
        <v>128</v>
      </c>
      <c r="K150" s="44" t="str">
        <f>'[10]1 лист'!$C$13</f>
        <v>53</v>
      </c>
      <c r="L150" s="43">
        <f>'[10]1 лист'!$F$13</f>
        <v>14.52</v>
      </c>
    </row>
    <row r="151" spans="1:12" ht="14.4" x14ac:dyDescent="0.3">
      <c r="A151" s="23"/>
      <c r="B151" s="15"/>
      <c r="C151" s="11"/>
      <c r="D151" s="7" t="s">
        <v>28</v>
      </c>
      <c r="E151" s="42" t="str">
        <f>'[10]1 лист'!$D$14</f>
        <v>Котлеты рыбные</v>
      </c>
      <c r="F151" s="43">
        <f>'[10]1 лист'!$E$14</f>
        <v>100</v>
      </c>
      <c r="G151" s="60">
        <f>'[10]1 лист'!$H$14</f>
        <v>9</v>
      </c>
      <c r="H151" s="60">
        <f>'[10]1 лист'!$I$14</f>
        <v>8</v>
      </c>
      <c r="I151" s="60">
        <f>'[10]1 лист'!$J$14</f>
        <v>34</v>
      </c>
      <c r="J151" s="60">
        <f>'[10]1 лист'!$G$14</f>
        <v>244</v>
      </c>
      <c r="K151" s="44" t="str">
        <f>'[10]1 лист'!$C$14</f>
        <v>345</v>
      </c>
      <c r="L151" s="43">
        <f>'[10]1 лист'!$F$14</f>
        <v>42.85</v>
      </c>
    </row>
    <row r="152" spans="1:12" ht="14.4" x14ac:dyDescent="0.3">
      <c r="A152" s="23"/>
      <c r="B152" s="15"/>
      <c r="C152" s="11"/>
      <c r="D152" s="7" t="s">
        <v>29</v>
      </c>
      <c r="E152" s="42" t="str">
        <f>'[10]1 лист'!$D$15</f>
        <v>Картофельное пюре с подливом</v>
      </c>
      <c r="F152" s="43">
        <f>'[10]1 лист'!$E$15</f>
        <v>200</v>
      </c>
      <c r="G152" s="60">
        <f>'[10]1 лист'!$H$15</f>
        <v>9</v>
      </c>
      <c r="H152" s="60">
        <f>'[10]1 лист'!$I$15</f>
        <v>7</v>
      </c>
      <c r="I152" s="60">
        <f>'[10]1 лист'!$J$15</f>
        <v>32</v>
      </c>
      <c r="J152" s="60">
        <f>'[10]1 лист'!$G$15</f>
        <v>227</v>
      </c>
      <c r="K152" s="44" t="str">
        <f>'[10]1 лист'!$C$15</f>
        <v>429</v>
      </c>
      <c r="L152" s="43">
        <f>'[10]1 лист'!$F$15</f>
        <v>28.61</v>
      </c>
    </row>
    <row r="153" spans="1:12" ht="14.4" x14ac:dyDescent="0.3">
      <c r="A153" s="23"/>
      <c r="B153" s="15"/>
      <c r="C153" s="11"/>
      <c r="D153" s="7" t="s">
        <v>30</v>
      </c>
      <c r="E153" s="42" t="str">
        <f>'[10]1 лист'!$D$16</f>
        <v>Чай с лимоном</v>
      </c>
      <c r="F153" s="43">
        <f>'[10]1 лист'!$E$16</f>
        <v>200</v>
      </c>
      <c r="G153" s="60">
        <f>'[10]1 лист'!$H$16</f>
        <v>1</v>
      </c>
      <c r="H153" s="60">
        <f>'[10]1 лист'!$I$16</f>
        <v>0</v>
      </c>
      <c r="I153" s="60">
        <f>'[10]1 лист'!$J$16</f>
        <v>2</v>
      </c>
      <c r="J153" s="60">
        <f>'[10]1 лист'!$G$16</f>
        <v>12</v>
      </c>
      <c r="K153" s="44">
        <f>'[10]1 лист'!$C$16</f>
        <v>507</v>
      </c>
      <c r="L153" s="43">
        <f>'[10]1 лист'!$F$16</f>
        <v>2.75</v>
      </c>
    </row>
    <row r="154" spans="1:12" ht="14.4" x14ac:dyDescent="0.3">
      <c r="A154" s="23"/>
      <c r="B154" s="15"/>
      <c r="C154" s="11"/>
      <c r="D154" s="7" t="s">
        <v>31</v>
      </c>
      <c r="E154" s="42" t="str">
        <f>'[10]1 лист'!$D$17</f>
        <v>Пшеничный хлеб</v>
      </c>
      <c r="F154" s="43">
        <f>'[10]1 лист'!$E$17</f>
        <v>40</v>
      </c>
      <c r="G154" s="60">
        <f>'[10]1 лист'!$H$17</f>
        <v>2</v>
      </c>
      <c r="H154" s="60">
        <f>'[10]1 лист'!$I$17</f>
        <v>1</v>
      </c>
      <c r="I154" s="60">
        <f>'[10]1 лист'!$J$17</f>
        <v>6</v>
      </c>
      <c r="J154" s="60">
        <f>'[10]1 лист'!$G$17</f>
        <v>41</v>
      </c>
      <c r="K154" s="44">
        <f>'[10]1 лист'!$C$17</f>
        <v>108</v>
      </c>
      <c r="L154" s="43">
        <f>'[10]1 лист'!$F$17</f>
        <v>2.4700000000000002</v>
      </c>
    </row>
    <row r="155" spans="1:12" ht="14.4" x14ac:dyDescent="0.3">
      <c r="A155" s="23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4"/>
      <c r="B158" s="17"/>
      <c r="C158" s="8"/>
      <c r="D158" s="18" t="s">
        <v>33</v>
      </c>
      <c r="E158" s="9"/>
      <c r="F158" s="19">
        <f>SUM(F149:F157)</f>
        <v>840</v>
      </c>
      <c r="G158" s="19">
        <f t="shared" ref="G158:J158" si="20">SUM(G149:G157)</f>
        <v>29</v>
      </c>
      <c r="H158" s="19">
        <f t="shared" si="20"/>
        <v>21</v>
      </c>
      <c r="I158" s="19">
        <f t="shared" si="20"/>
        <v>100</v>
      </c>
      <c r="J158" s="19">
        <f t="shared" si="20"/>
        <v>705</v>
      </c>
      <c r="K158" s="25"/>
      <c r="L158" s="19">
        <f t="shared" ref="L158" si="21">SUM(L149:L157)</f>
        <v>102</v>
      </c>
    </row>
    <row r="159" spans="1:12" ht="14.4" x14ac:dyDescent="0.25">
      <c r="A159" s="29">
        <f>A142</f>
        <v>2</v>
      </c>
      <c r="B159" s="30">
        <f>B142</f>
        <v>4</v>
      </c>
      <c r="C159" s="51" t="s">
        <v>4</v>
      </c>
      <c r="D159" s="52"/>
      <c r="E159" s="31"/>
      <c r="F159" s="32">
        <f>F148+F158</f>
        <v>1400</v>
      </c>
      <c r="G159" s="32">
        <f t="shared" ref="G159" si="22">G148+G158</f>
        <v>50</v>
      </c>
      <c r="H159" s="32">
        <f t="shared" ref="H159" si="23">H148+H158</f>
        <v>34</v>
      </c>
      <c r="I159" s="32">
        <f t="shared" ref="I159" si="24">I148+I158</f>
        <v>168</v>
      </c>
      <c r="J159" s="32">
        <f t="shared" ref="J159:L159" si="25">J148+J158</f>
        <v>1175</v>
      </c>
      <c r="K159" s="32"/>
      <c r="L159" s="32">
        <f t="shared" si="25"/>
        <v>176</v>
      </c>
    </row>
    <row r="160" spans="1:12" ht="14.4" x14ac:dyDescent="0.3">
      <c r="A160" s="20">
        <v>2</v>
      </c>
      <c r="B160" s="21">
        <v>5</v>
      </c>
      <c r="C160" s="22" t="s">
        <v>20</v>
      </c>
      <c r="D160" s="5" t="s">
        <v>21</v>
      </c>
      <c r="E160" s="39" t="str">
        <f>'[11]1 лист'!$D$4</f>
        <v>Каша пшенная молочная</v>
      </c>
      <c r="F160" s="40">
        <f>'[11]1 лист'!$E$4</f>
        <v>200</v>
      </c>
      <c r="G160" s="63">
        <f>'[11]1 лист'!$H$4</f>
        <v>9</v>
      </c>
      <c r="H160" s="63">
        <f>'[11]1 лист'!$I$4</f>
        <v>10</v>
      </c>
      <c r="I160" s="63">
        <f>'[11]1 лист'!$J$4</f>
        <v>38</v>
      </c>
      <c r="J160" s="63">
        <f>'[11]1 лист'!$G$4</f>
        <v>246</v>
      </c>
      <c r="K160" s="41" t="str">
        <f>'[11]1 лист'!$C$4</f>
        <v>321</v>
      </c>
      <c r="L160" s="40">
        <f>'[11]1 лист'!$F$4</f>
        <v>20.55</v>
      </c>
    </row>
    <row r="161" spans="1:12" ht="14.4" x14ac:dyDescent="0.3">
      <c r="A161" s="23"/>
      <c r="B161" s="15"/>
      <c r="C161" s="11"/>
      <c r="D161" s="7" t="s">
        <v>22</v>
      </c>
      <c r="E161" s="42" t="str">
        <f>'[11]1 лист'!$D$5</f>
        <v>Чай с молоком</v>
      </c>
      <c r="F161" s="43">
        <f>'[11]1 лист'!$E$5</f>
        <v>200</v>
      </c>
      <c r="G161" s="60">
        <f>'[11]1 лист'!$H$5</f>
        <v>1</v>
      </c>
      <c r="H161" s="60">
        <f>'[11]1 лист'!$I$5</f>
        <v>1</v>
      </c>
      <c r="I161" s="60">
        <f>'[11]1 лист'!$J$5</f>
        <v>4</v>
      </c>
      <c r="J161" s="60">
        <f>'[11]1 лист'!$G$5</f>
        <v>28</v>
      </c>
      <c r="K161" s="44" t="str">
        <f>'[11]1 лист'!$C$5</f>
        <v>495</v>
      </c>
      <c r="L161" s="43">
        <f>'[11]1 лист'!$F$5</f>
        <v>6.7</v>
      </c>
    </row>
    <row r="162" spans="1:12" ht="14.4" x14ac:dyDescent="0.3">
      <c r="A162" s="23"/>
      <c r="B162" s="15"/>
      <c r="C162" s="11"/>
      <c r="D162" s="7" t="s">
        <v>23</v>
      </c>
      <c r="E162" s="42" t="str">
        <f>'[11]1 лист'!$D$6</f>
        <v>Пицца с курицей</v>
      </c>
      <c r="F162" s="43">
        <f>'[11]1 лист'!$E$6</f>
        <v>75</v>
      </c>
      <c r="G162" s="60">
        <f>'[11]1 лист'!$H$6</f>
        <v>4</v>
      </c>
      <c r="H162" s="60">
        <f>'[11]1 лист'!$I$6</f>
        <v>5</v>
      </c>
      <c r="I162" s="60">
        <f>'[11]1 лист'!$J$6</f>
        <v>18</v>
      </c>
      <c r="J162" s="60">
        <f>'[11]1 лист'!$G$6</f>
        <v>129</v>
      </c>
      <c r="K162" s="44">
        <f>'[11]1 лист'!$C$6</f>
        <v>555</v>
      </c>
      <c r="L162" s="43">
        <f>'[11]1 лист'!$F$6</f>
        <v>13.75</v>
      </c>
    </row>
    <row r="163" spans="1:12" ht="14.4" x14ac:dyDescent="0.3">
      <c r="A163" s="23"/>
      <c r="B163" s="15"/>
      <c r="C163" s="11"/>
      <c r="D163" s="7" t="s">
        <v>24</v>
      </c>
      <c r="E163" s="42" t="str">
        <f>'[11]1 лист'!$D$7</f>
        <v>Фрукты свежие (банан)</v>
      </c>
      <c r="F163" s="43">
        <f>'[11]1 лист'!$E$7</f>
        <v>100</v>
      </c>
      <c r="G163" s="60">
        <f>'[11]1 лист'!$H$7</f>
        <v>3</v>
      </c>
      <c r="H163" s="60">
        <f>'[11]1 лист'!$I$7</f>
        <v>2</v>
      </c>
      <c r="I163" s="60">
        <f>'[11]1 лист'!$J$7</f>
        <v>10</v>
      </c>
      <c r="J163" s="60">
        <f>'[11]1 лист'!$G$7</f>
        <v>67</v>
      </c>
      <c r="K163" s="44" t="str">
        <f>'[11]1 лист'!$C$7</f>
        <v>458д</v>
      </c>
      <c r="L163" s="43">
        <f>'[11]1 лист'!$F$7</f>
        <v>33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.75" customHeight="1" x14ac:dyDescent="0.3">
      <c r="A166" s="24"/>
      <c r="B166" s="17"/>
      <c r="C166" s="8"/>
      <c r="D166" s="18" t="s">
        <v>33</v>
      </c>
      <c r="E166" s="9"/>
      <c r="F166" s="19">
        <f>SUM(F160:F165)</f>
        <v>575</v>
      </c>
      <c r="G166" s="19">
        <f>SUM(G160:G165)</f>
        <v>17</v>
      </c>
      <c r="H166" s="19">
        <f>SUM(H160:H165)</f>
        <v>18</v>
      </c>
      <c r="I166" s="19">
        <f>SUM(I160:I165)</f>
        <v>70</v>
      </c>
      <c r="J166" s="19">
        <f>SUM(J160:J165)</f>
        <v>470</v>
      </c>
      <c r="K166" s="25"/>
      <c r="L166" s="19">
        <f>SUM(L160:L165)</f>
        <v>74</v>
      </c>
    </row>
    <row r="167" spans="1:12" ht="14.4" x14ac:dyDescent="0.3">
      <c r="A167" s="26">
        <f>A160</f>
        <v>2</v>
      </c>
      <c r="B167" s="13">
        <f>B160</f>
        <v>5</v>
      </c>
      <c r="C167" s="10" t="s">
        <v>25</v>
      </c>
      <c r="D167" s="7" t="s">
        <v>26</v>
      </c>
      <c r="E167" s="42" t="str">
        <f>'[11]1 лист'!$D$12</f>
        <v>Салат из белокочанной капусты с морковью</v>
      </c>
      <c r="F167" s="43">
        <f>'[11]1 лист'!$E$12</f>
        <v>100</v>
      </c>
      <c r="G167" s="60">
        <f>'[11]1 лист'!$H$12</f>
        <v>3</v>
      </c>
      <c r="H167" s="60">
        <f>'[11]1 лист'!$I$12</f>
        <v>4</v>
      </c>
      <c r="I167" s="60">
        <f>'[11]1 лист'!$J$12</f>
        <v>14</v>
      </c>
      <c r="J167" s="60">
        <f>'[11]1 лист'!$G$12</f>
        <v>101</v>
      </c>
      <c r="K167" s="44" t="str">
        <f>'[11]1 лист'!$C$12</f>
        <v>4</v>
      </c>
      <c r="L167" s="43">
        <f>'[11]1 лист'!$F$12</f>
        <v>9.35</v>
      </c>
    </row>
    <row r="168" spans="1:12" ht="14.4" x14ac:dyDescent="0.3">
      <c r="A168" s="23"/>
      <c r="B168" s="15"/>
      <c r="C168" s="11"/>
      <c r="D168" s="7" t="s">
        <v>27</v>
      </c>
      <c r="E168" s="42" t="str">
        <f>'[11]1 лист'!$D$13</f>
        <v>Свекольник</v>
      </c>
      <c r="F168" s="43">
        <f>'[11]1 лист'!$E$13</f>
        <v>200</v>
      </c>
      <c r="G168" s="60">
        <f>'[11]1 лист'!$H$13</f>
        <v>2</v>
      </c>
      <c r="H168" s="60">
        <f>'[11]1 лист'!$I$13</f>
        <v>3</v>
      </c>
      <c r="I168" s="60">
        <f>'[11]1 лист'!$J$13</f>
        <v>10</v>
      </c>
      <c r="J168" s="60">
        <f>'[11]1 лист'!$G$13</f>
        <v>73</v>
      </c>
      <c r="K168" s="44" t="str">
        <f>'[11]1 лист'!$C$13</f>
        <v>68</v>
      </c>
      <c r="L168" s="43">
        <f>'[11]1 лист'!$F$13</f>
        <v>10.82</v>
      </c>
    </row>
    <row r="169" spans="1:12" ht="14.4" x14ac:dyDescent="0.3">
      <c r="A169" s="23"/>
      <c r="B169" s="15"/>
      <c r="C169" s="11"/>
      <c r="D169" s="7" t="s">
        <v>28</v>
      </c>
      <c r="E169" s="42" t="str">
        <f>'[11]1 лист'!$D$14</f>
        <v>Котлеты куринные</v>
      </c>
      <c r="F169" s="43">
        <f>'[11]1 лист'!$E$14</f>
        <v>100</v>
      </c>
      <c r="G169" s="60">
        <f>'[11]1 лист'!$H$14</f>
        <v>11</v>
      </c>
      <c r="H169" s="60">
        <f>'[11]1 лист'!$I$14</f>
        <v>9</v>
      </c>
      <c r="I169" s="60">
        <f>'[11]1 лист'!$J$14</f>
        <v>40</v>
      </c>
      <c r="J169" s="60">
        <f>'[11]1 лист'!$G$14</f>
        <v>268</v>
      </c>
      <c r="K169" s="44" t="str">
        <f>'[11]1 лист'!$C$14</f>
        <v>412</v>
      </c>
      <c r="L169" s="43">
        <f>'[11]1 лист'!$F$14</f>
        <v>58.12</v>
      </c>
    </row>
    <row r="170" spans="1:12" ht="14.4" x14ac:dyDescent="0.3">
      <c r="A170" s="23"/>
      <c r="B170" s="15"/>
      <c r="C170" s="11"/>
      <c r="D170" s="7" t="s">
        <v>29</v>
      </c>
      <c r="E170" s="42" t="str">
        <f>'[11]1 лист'!$D$15</f>
        <v>Макаронные изделия отварные с томатным соусом</v>
      </c>
      <c r="F170" s="43">
        <f>'[11]1 лист'!$E$15</f>
        <v>200</v>
      </c>
      <c r="G170" s="60">
        <f>'[11]1 лист'!$H$15</f>
        <v>4</v>
      </c>
      <c r="H170" s="60">
        <f>'[11]1 лист'!$I$15</f>
        <v>3</v>
      </c>
      <c r="I170" s="60">
        <f>'[11]1 лист'!$J$15</f>
        <v>14</v>
      </c>
      <c r="J170" s="60">
        <f>'[11]1 лист'!$G$15</f>
        <v>95</v>
      </c>
      <c r="K170" s="44" t="str">
        <f>'[11]1 лист'!$C$15</f>
        <v>291</v>
      </c>
      <c r="L170" s="43">
        <f>'[11]1 лист'!$F$15</f>
        <v>18.03</v>
      </c>
    </row>
    <row r="171" spans="1:12" ht="14.4" x14ac:dyDescent="0.3">
      <c r="A171" s="23"/>
      <c r="B171" s="15"/>
      <c r="C171" s="11"/>
      <c r="D171" s="7" t="s">
        <v>30</v>
      </c>
      <c r="E171" s="42" t="str">
        <f>'[11]1 лист'!$D$16</f>
        <v>Чай с сахаром</v>
      </c>
      <c r="F171" s="43">
        <f>'[11]1 лист'!$E$16</f>
        <v>200</v>
      </c>
      <c r="G171" s="60">
        <f>'[11]1 лист'!$H$16</f>
        <v>1</v>
      </c>
      <c r="H171" s="60">
        <f>'[11]1 лист'!$I$16</f>
        <v>0</v>
      </c>
      <c r="I171" s="60">
        <f>'[11]1 лист'!$J$16</f>
        <v>2</v>
      </c>
      <c r="J171" s="60">
        <f>'[11]1 лист'!$G$16</f>
        <v>11</v>
      </c>
      <c r="K171" s="44" t="str">
        <f>'[11]1 лист'!$C$16</f>
        <v>493</v>
      </c>
      <c r="L171" s="43">
        <f>'[11]1 лист'!$F$16</f>
        <v>3.28</v>
      </c>
    </row>
    <row r="172" spans="1:12" ht="14.4" x14ac:dyDescent="0.3">
      <c r="A172" s="23"/>
      <c r="B172" s="15"/>
      <c r="C172" s="11"/>
      <c r="D172" s="7" t="s">
        <v>31</v>
      </c>
      <c r="E172" s="42" t="str">
        <f>'[11]1 лист'!$D$17</f>
        <v>Пшеничный хлеб</v>
      </c>
      <c r="F172" s="43">
        <f>'[11]1 лист'!$E$17</f>
        <v>40</v>
      </c>
      <c r="G172" s="60">
        <f>'[11]1 лист'!$H$17</f>
        <v>5</v>
      </c>
      <c r="H172" s="60">
        <f>'[11]1 лист'!$I$17</f>
        <v>6</v>
      </c>
      <c r="I172" s="60">
        <f>'[11]1 лист'!$J$17</f>
        <v>22</v>
      </c>
      <c r="J172" s="60">
        <f>'[11]1 лист'!$G$17</f>
        <v>157</v>
      </c>
      <c r="K172" s="44">
        <f>'[11]1 лист'!$C$17</f>
        <v>108</v>
      </c>
      <c r="L172" s="43">
        <f>'[11]1 лист'!$F$17</f>
        <v>2.4</v>
      </c>
    </row>
    <row r="173" spans="1:12" ht="14.4" x14ac:dyDescent="0.3">
      <c r="A173" s="23"/>
      <c r="B173" s="15"/>
      <c r="C173" s="11"/>
      <c r="D173" s="7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4"/>
      <c r="B176" s="17"/>
      <c r="C176" s="8"/>
      <c r="D176" s="18" t="s">
        <v>33</v>
      </c>
      <c r="E176" s="9"/>
      <c r="F176" s="19">
        <f>SUM(F167:F175)</f>
        <v>840</v>
      </c>
      <c r="G176" s="19">
        <f t="shared" ref="G176:J176" si="26">SUM(G167:G175)</f>
        <v>26</v>
      </c>
      <c r="H176" s="19">
        <f t="shared" si="26"/>
        <v>25</v>
      </c>
      <c r="I176" s="19">
        <f t="shared" si="26"/>
        <v>102</v>
      </c>
      <c r="J176" s="19">
        <f t="shared" si="26"/>
        <v>705</v>
      </c>
      <c r="K176" s="25"/>
      <c r="L176" s="19">
        <f t="shared" ref="L176" si="27">SUM(L167:L175)</f>
        <v>102</v>
      </c>
    </row>
    <row r="177" spans="1:12" ht="14.4" x14ac:dyDescent="0.25">
      <c r="A177" s="29">
        <f>A160</f>
        <v>2</v>
      </c>
      <c r="B177" s="30">
        <f>B160</f>
        <v>5</v>
      </c>
      <c r="C177" s="51" t="s">
        <v>4</v>
      </c>
      <c r="D177" s="52"/>
      <c r="E177" s="31"/>
      <c r="F177" s="32">
        <f>F166+F176</f>
        <v>1415</v>
      </c>
      <c r="G177" s="32">
        <f t="shared" ref="G177" si="28">G166+G176</f>
        <v>43</v>
      </c>
      <c r="H177" s="32">
        <f t="shared" ref="H177" si="29">H166+H176</f>
        <v>43</v>
      </c>
      <c r="I177" s="32">
        <f t="shared" ref="I177" si="30">I166+I176</f>
        <v>172</v>
      </c>
      <c r="J177" s="32">
        <f t="shared" ref="J177:L177" si="31">J166+J176</f>
        <v>1175</v>
      </c>
      <c r="K177" s="32"/>
      <c r="L177" s="32">
        <f t="shared" si="31"/>
        <v>176</v>
      </c>
    </row>
    <row r="178" spans="1:12" x14ac:dyDescent="0.25">
      <c r="A178" s="27"/>
      <c r="B178" s="28"/>
      <c r="C178" s="53" t="s">
        <v>5</v>
      </c>
      <c r="D178" s="53"/>
      <c r="E178" s="53"/>
      <c r="F178" s="34">
        <f>(F22+F38+F56+F74+F90+F108+F125+F141+F159+F177)/(IF(F22=0,0,1)+IF(F38=0,0,1)+IF(F56=0,0,1)+IF(F74=0,0,1)+IF(F90=0,0,1)+IF(F108=0,0,1)+IF(F125=0,0,1)+IF(F141=0,0,1)+IF(F159=0,0,1)+IF(F177=0,0,1))</f>
        <v>1369</v>
      </c>
      <c r="G178" s="34">
        <f>(G22+G38+G56+G74+G90+G108+G125+G141+G159+G177)/(IF(G22=0,0,1)+IF(G38=0,0,1)+IF(G56=0,0,1)+IF(G74=0,0,1)+IF(G90=0,0,1)+IF(G108=0,0,1)+IF(G125=0,0,1)+IF(G141=0,0,1)+IF(G159=0,0,1)+IF(G177=0,0,1))</f>
        <v>43.7</v>
      </c>
      <c r="H178" s="34">
        <f>(H22+H38+H56+H74+H90+H108+H125+H141+H159+H177)/(IF(H22=0,0,1)+IF(H38=0,0,1)+IF(H56=0,0,1)+IF(H74=0,0,1)+IF(H90=0,0,1)+IF(H108=0,0,1)+IF(H125=0,0,1)+IF(H141=0,0,1)+IF(H159=0,0,1)+IF(H177=0,0,1))</f>
        <v>39.799999999999997</v>
      </c>
      <c r="I178" s="34">
        <f>(I22+I38+I56+I74+I90+I108+I125+I141+I159+I177)/(IF(I22=0,0,1)+IF(I38=0,0,1)+IF(I56=0,0,1)+IF(I74=0,0,1)+IF(I90=0,0,1)+IF(I108=0,0,1)+IF(I125=0,0,1)+IF(I141=0,0,1)+IF(I159=0,0,1)+IF(I177=0,0,1))</f>
        <v>165.4</v>
      </c>
      <c r="J178" s="34">
        <f>(J22+J38+J56+J74+J90+J108+J125+J141+J159+J177)/(IF(J22=0,0,1)+IF(J38=0,0,1)+IF(J56=0,0,1)+IF(J74=0,0,1)+IF(J90=0,0,1)+IF(J108=0,0,1)+IF(J125=0,0,1)+IF(J141=0,0,1)+IF(J159=0,0,1)+IF(J177=0,0,1))</f>
        <v>1175</v>
      </c>
      <c r="K178" s="34"/>
      <c r="L178" s="34">
        <f>(L22+L38+L56+L74+L90+L108+L125+L141+L159+L177)/(IF(L22=0,0,1)+IF(L38=0,0,1)+IF(L56=0,0,1)+IF(L74=0,0,1)+IF(L90=0,0,1)+IF(L108=0,0,1)+IF(L125=0,0,1)+IF(L141=0,0,1)+IF(L159=0,0,1)+IF(L177=0,0,1))</f>
        <v>176</v>
      </c>
    </row>
  </sheetData>
  <mergeCells count="14">
    <mergeCell ref="C1:E1"/>
    <mergeCell ref="H1:K1"/>
    <mergeCell ref="H2:K2"/>
    <mergeCell ref="C38:D38"/>
    <mergeCell ref="C56:D56"/>
    <mergeCell ref="C74:D74"/>
    <mergeCell ref="C90:D90"/>
    <mergeCell ref="C22:D22"/>
    <mergeCell ref="C178:E178"/>
    <mergeCell ref="C177:D177"/>
    <mergeCell ref="C108:D108"/>
    <mergeCell ref="C125:D125"/>
    <mergeCell ref="C141:D141"/>
    <mergeCell ref="C159:D159"/>
  </mergeCells>
  <pageMargins left="0.7" right="0.25" top="0.33" bottom="0.28000000000000003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2023-11-20T02:21:56Z</cp:lastPrinted>
  <dcterms:created xsi:type="dcterms:W3CDTF">2022-05-16T14:23:56Z</dcterms:created>
  <dcterms:modified xsi:type="dcterms:W3CDTF">2025-02-08T14:46:00Z</dcterms:modified>
</cp:coreProperties>
</file>