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3" i="1"/>
  <c r="J12" i="1" l="1"/>
  <c r="J14" i="1"/>
  <c r="J15" i="1"/>
  <c r="J16" i="1"/>
  <c r="J17" i="1"/>
  <c r="J18" i="1"/>
  <c r="J13" i="1"/>
  <c r="J5" i="1"/>
  <c r="J6" i="1"/>
  <c r="J7" i="1"/>
  <c r="J4" i="1"/>
  <c r="G17" i="1" l="1"/>
  <c r="G14" i="1"/>
  <c r="G15" i="1"/>
  <c r="G16" i="1"/>
  <c r="G18" i="1"/>
  <c r="G12" i="1"/>
  <c r="G5" i="1"/>
  <c r="G6" i="1"/>
  <c r="G7" i="1"/>
  <c r="F7" i="1"/>
  <c r="F18" i="1" l="1"/>
  <c r="F17" i="1"/>
  <c r="F16" i="1"/>
  <c r="D16" i="1"/>
  <c r="D14" i="1"/>
  <c r="D15" i="1"/>
  <c r="F15" i="1"/>
  <c r="F14" i="1"/>
  <c r="F13" i="1"/>
  <c r="F12" i="1"/>
  <c r="F5" i="1"/>
  <c r="F6" i="1"/>
  <c r="F4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<sst xmlns="http://schemas.openxmlformats.org/spreadsheetml/2006/main" count="43" uniqueCount="43">
  <si>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</si>
  <si>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</si>
  <si>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</si>
  <si>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</si>
  <si>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</si>
  <si>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</si>
  <si>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</si>
  <si>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</si>
  <si>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</si>
  <si>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</si>
  <si>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</si>
  <si>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</si>
  <si>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</si>
  <si>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</si>
  <si>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</si>
  <si>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</si>
  <si>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</si>
  <si>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</si>
  <si>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</si>
  <si>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</si>
  <si>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</si>
  <si>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</si>
  <si>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</si>
  <si>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</si>
  <si>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</si>
  <si>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</si>
  <si>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90</t>
  </si>
  <si>
    <t>Хлеб пшеничный</t>
  </si>
  <si>
    <t>266</t>
  </si>
  <si>
    <t>Каша овсяная жидкая</t>
  </si>
  <si>
    <t>Бутерброды с сыром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</si>
  <si>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</si>
  <si>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</si>
  <si>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</si>
  <si>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</si>
  <si>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</si>
  <si>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</si>
  <si>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</si>
  <si>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</si>
  <si>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</si>
  <si>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День 4</t>
  </si>
  <si>
    <t>Ватрушка с повидлом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</si>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</sst>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O7">
            <v>14.11</v>
          </cell>
        </row>
        <row r="8">
          <cell r="O8">
            <v>24.23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88671875" customWidth="1"/>
    <col min="9" max="9" width="8.21875" customWidth="1"/>
    <col min="10" max="10" width="11.554687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10"/>
      <c r="I1" t="s">
        <v>40</v>
      </c>
      <c r="J1" s="9">
        <v>45687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22</v>
      </c>
      <c r="D3" s="18" t="s">
        <v>3</v>
      </c>
      <c r="E3" s="18" t="s">
        <v>23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 t="s">
        <v>28</v>
      </c>
      <c r="D4" s="21" t="s">
        <v>29</v>
      </c>
      <c r="E4" s="32">
        <v>150</v>
      </c>
      <c r="F4" s="29">
        <f>'[1]меню стоим'!$O$7</f>
        <v>14.11</v>
      </c>
      <c r="G4" s="33">
        <f>4*H4+9*I4+4*J4+6</f>
        <v>168</v>
      </c>
      <c r="H4" s="33">
        <v>5</v>
      </c>
      <c r="I4" s="33">
        <v>6</v>
      </c>
      <c r="J4" s="33">
        <f>(H4*4+I4*4)/2</f>
        <v>22</v>
      </c>
    </row>
    <row r="5" spans="1:10" x14ac:dyDescent="0.3">
      <c r="A5" s="4"/>
      <c r="B5" s="1" t="s">
        <v>11</v>
      </c>
      <c r="C5" s="20" t="s">
        <v>31</v>
      </c>
      <c r="D5" s="21" t="s">
        <v>32</v>
      </c>
      <c r="E5" s="32">
        <v>200</v>
      </c>
      <c r="F5" s="30">
        <f>'[1]меню стоим'!$O$9</f>
        <v>5.3</v>
      </c>
      <c r="G5" s="33">
        <f>4*H5+9*I5+4*J5</f>
        <v>12</v>
      </c>
      <c r="H5" s="33">
        <v>1</v>
      </c>
      <c r="I5" s="33">
        <v>0</v>
      </c>
      <c r="J5" s="33">
        <f t="shared" ref="J5:J7" si="0">(H5*4+I5*4)/2</f>
        <v>2</v>
      </c>
    </row>
    <row r="6" spans="1:10" x14ac:dyDescent="0.3">
      <c r="A6" s="4"/>
      <c r="B6" s="1" t="s">
        <v>20</v>
      </c>
      <c r="C6" s="20" t="s">
        <v>26</v>
      </c>
      <c r="D6" s="21" t="s">
        <v>30</v>
      </c>
      <c r="E6" s="32">
        <v>60</v>
      </c>
      <c r="F6" s="30">
        <f>'[1]меню стоим'!$O$8</f>
        <v>24.23</v>
      </c>
      <c r="G6" s="33">
        <f>4*H6+9*I6+4*J6</f>
        <v>237</v>
      </c>
      <c r="H6" s="33">
        <v>7</v>
      </c>
      <c r="I6" s="33">
        <v>9</v>
      </c>
      <c r="J6" s="33">
        <f t="shared" si="0"/>
        <v>32</v>
      </c>
    </row>
    <row r="7" spans="1:10" x14ac:dyDescent="0.3">
      <c r="A7" s="4"/>
      <c r="B7" s="15" t="s">
        <v>18</v>
      </c>
      <c r="C7" s="20" t="s">
        <v>33</v>
      </c>
      <c r="D7" s="21" t="s">
        <v>34</v>
      </c>
      <c r="E7" s="14">
        <v>130</v>
      </c>
      <c r="F7" s="31">
        <f>'[1]меню стоим'!$O$10</f>
        <v>30.36</v>
      </c>
      <c r="G7" s="33">
        <f>4*H7+9*I7+4*J7</f>
        <v>53</v>
      </c>
      <c r="H7" s="33">
        <v>3</v>
      </c>
      <c r="I7" s="33">
        <v>1</v>
      </c>
      <c r="J7" s="33">
        <f t="shared" si="0"/>
        <v>8</v>
      </c>
    </row>
    <row r="8" spans="1:10" ht="15" thickBot="1" x14ac:dyDescent="0.35">
      <c r="A8" s="5"/>
      <c r="B8" s="6"/>
      <c r="C8" s="6"/>
      <c r="D8" s="6"/>
      <c r="E8" s="6"/>
      <c r="F8" s="38"/>
      <c r="G8" s="38"/>
      <c r="H8" s="38"/>
      <c r="I8" s="38"/>
      <c r="J8" s="38"/>
    </row>
    <row r="9" spans="1:10" x14ac:dyDescent="0.3">
      <c r="A9" s="3" t="s">
        <v>12</v>
      </c>
      <c r="B9" s="15"/>
      <c r="C9" s="20"/>
      <c r="D9" s="21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7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28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4" t="s">
        <v>35</v>
      </c>
      <c r="D12" s="25" t="s">
        <v>36</v>
      </c>
      <c r="E12" s="34">
        <v>100</v>
      </c>
      <c r="F12" s="29">
        <f>'[1]меню стоим'!$O$11</f>
        <v>23.58</v>
      </c>
      <c r="G12" s="33">
        <f>4*H12+9*I12+4*J12</f>
        <v>46</v>
      </c>
      <c r="H12" s="35">
        <v>1</v>
      </c>
      <c r="I12" s="35">
        <v>2</v>
      </c>
      <c r="J12" s="33">
        <f t="shared" ref="J12:J18" si="1">(H12*4+I12*4)/2</f>
        <v>6</v>
      </c>
    </row>
    <row r="13" spans="1:10" x14ac:dyDescent="0.3">
      <c r="A13" s="4"/>
      <c r="B13" s="1" t="s">
        <v>15</v>
      </c>
      <c r="C13" s="20" t="s">
        <v>37</v>
      </c>
      <c r="D13" s="21" t="s">
        <v>38</v>
      </c>
      <c r="E13" s="32">
        <v>200</v>
      </c>
      <c r="F13" s="30">
        <f>'[1]меню стоим'!$O$12</f>
        <v>24.9</v>
      </c>
      <c r="G13" s="33">
        <f>4*H13+9*I13+4*J13-2</f>
        <v>180.94</v>
      </c>
      <c r="H13" s="33">
        <v>7</v>
      </c>
      <c r="I13" s="33">
        <v>5.82</v>
      </c>
      <c r="J13" s="33">
        <f t="shared" si="1"/>
        <v>25.64</v>
      </c>
    </row>
    <row r="14" spans="1:10" x14ac:dyDescent="0.3">
      <c r="A14" s="4"/>
      <c r="B14" s="1" t="s">
        <v>16</v>
      </c>
      <c r="C14" s="20">
        <v>345</v>
      </c>
      <c r="D14" s="21" t="str">
        <f>'[1]меню стоим'!$N$14</f>
        <v>Гуляш из говядины</v>
      </c>
      <c r="E14" s="14">
        <v>100</v>
      </c>
      <c r="F14" s="30">
        <f>'[1]меню стоим'!$O$14</f>
        <v>37.64</v>
      </c>
      <c r="G14" s="33">
        <f>4*H14+9*I14+4*J14</f>
        <v>133.96</v>
      </c>
      <c r="H14" s="33">
        <v>4.08</v>
      </c>
      <c r="I14" s="33">
        <v>5</v>
      </c>
      <c r="J14" s="33">
        <f t="shared" si="1"/>
        <v>18.16</v>
      </c>
    </row>
    <row r="15" spans="1:10" x14ac:dyDescent="0.3">
      <c r="A15" s="4"/>
      <c r="B15" s="1" t="s">
        <v>17</v>
      </c>
      <c r="C15" s="20">
        <v>415</v>
      </c>
      <c r="D15" s="21" t="str">
        <f>'[1]меню стоим'!$N$13</f>
        <v>Макароны отварные</v>
      </c>
      <c r="E15" s="14">
        <v>200</v>
      </c>
      <c r="F15" s="30">
        <f>'[1]меню стоим'!$O$13</f>
        <v>2.91</v>
      </c>
      <c r="G15" s="33">
        <f>4*H15+9*I15+4*J15</f>
        <v>249</v>
      </c>
      <c r="H15" s="33">
        <v>8</v>
      </c>
      <c r="I15" s="33">
        <v>9</v>
      </c>
      <c r="J15" s="33">
        <f t="shared" si="1"/>
        <v>34</v>
      </c>
    </row>
    <row r="16" spans="1:10" x14ac:dyDescent="0.3">
      <c r="A16" s="4"/>
      <c r="B16" s="1" t="s">
        <v>24</v>
      </c>
      <c r="C16" s="20" t="s">
        <v>39</v>
      </c>
      <c r="D16" s="21" t="str">
        <f>'[1]меню стоим'!$N$15</f>
        <v>Чай с сахаром</v>
      </c>
      <c r="E16" s="32">
        <v>200</v>
      </c>
      <c r="F16" s="30">
        <f>'[1]меню стоим'!$O$15</f>
        <v>1.7</v>
      </c>
      <c r="G16" s="33">
        <f>4*H16+9*I16+4*J16</f>
        <v>6</v>
      </c>
      <c r="H16" s="33">
        <v>0.5</v>
      </c>
      <c r="I16" s="33">
        <v>0</v>
      </c>
      <c r="J16" s="33">
        <f t="shared" si="1"/>
        <v>1</v>
      </c>
    </row>
    <row r="17" spans="1:10" x14ac:dyDescent="0.3">
      <c r="A17" s="4"/>
      <c r="B17" s="1" t="s">
        <v>21</v>
      </c>
      <c r="C17" s="22">
        <v>108</v>
      </c>
      <c r="D17" s="23" t="s">
        <v>27</v>
      </c>
      <c r="E17" s="32">
        <v>40</v>
      </c>
      <c r="F17" s="30">
        <f>'[1]меню стоим'!$O$16</f>
        <v>2.4</v>
      </c>
      <c r="G17" s="33">
        <f>4*H17+9*I17+4*J17</f>
        <v>24</v>
      </c>
      <c r="H17" s="33">
        <v>2</v>
      </c>
      <c r="I17" s="33">
        <v>0</v>
      </c>
      <c r="J17" s="33">
        <f t="shared" si="1"/>
        <v>4</v>
      </c>
    </row>
    <row r="18" spans="1:10" x14ac:dyDescent="0.3">
      <c r="A18" s="4"/>
      <c r="B18" s="1" t="s">
        <v>42</v>
      </c>
      <c r="C18" s="37">
        <v>540</v>
      </c>
      <c r="D18" s="1" t="s">
        <v>41</v>
      </c>
      <c r="E18" s="26">
        <v>60</v>
      </c>
      <c r="F18" s="30">
        <f>'[1]меню стоим'!$O$17</f>
        <v>8.8699999999999992</v>
      </c>
      <c r="G18" s="33">
        <f>4*H18+9*I18+4*J18</f>
        <v>64.900000000000006</v>
      </c>
      <c r="H18" s="36">
        <v>3</v>
      </c>
      <c r="I18" s="36">
        <v>1.7</v>
      </c>
      <c r="J18" s="33">
        <f t="shared" si="1"/>
        <v>9.4</v>
      </c>
    </row>
    <row r="19" spans="1:10" x14ac:dyDescent="0.3">
      <c r="A19" s="4"/>
      <c r="B19" s="2"/>
      <c r="C19" s="2"/>
      <c r="D19" s="12"/>
      <c r="E19" s="13"/>
      <c r="F19" s="8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2"/>
      <c r="E20" s="8"/>
      <c r="F20" s="39"/>
      <c r="G20" s="39"/>
      <c r="H20" s="40"/>
      <c r="I20" s="40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2025-01-28T09:51:16Z</dcterms:modified>
</cp:coreProperties>
</file>