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I14" i="1"/>
  <c r="I15" i="1"/>
  <c r="I16" i="1"/>
  <c r="I17" i="1"/>
  <c r="I18" i="1"/>
  <c r="I13" i="1"/>
  <c r="I5" i="1"/>
  <c r="I6" i="1"/>
  <c r="I7" i="1"/>
  <c r="I4" i="1"/>
  <c r="J17" i="1" l="1"/>
  <c r="J13" i="1"/>
  <c r="J14" i="1"/>
  <c r="J15" i="1"/>
  <c r="J16" i="1"/>
  <c r="J18" i="1"/>
  <c r="J12" i="1"/>
  <c r="J5" i="1"/>
  <c r="J6" i="1"/>
  <c r="J7" i="1"/>
  <c r="J4" i="1"/>
  <c r="F7" i="1"/>
  <c r="F18" i="1" l="1"/>
  <c r="F17" i="1"/>
  <c r="F16" i="1"/>
  <c r="D16" i="1"/>
  <c r="D14" i="1"/>
  <c r="D15" i="1"/>
  <c r="F15" i="1"/>
  <c r="F14" i="1"/>
  <c r="F13" i="1"/>
  <c r="F12" i="1"/>
  <c r="F5" i="1"/>
  <c r="F6" i="1"/>
  <c r="F4" i="1"/>
</calcChain>
</file>

<file path=xl/sharedStrings.xml><?xml version="1.0" encoding="utf-8"?>
<sst xmlns="http://schemas.openxmlformats.org/spreadsheetml/2006/main" count="43" uniqueCount="43">
  <si>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</si>
  <si>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</si>
  <si>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</si>
  <si>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</si>
  <si>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</si>
  <si>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</si>
  <si>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</si>
  <si>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</si>
  <si>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</si>
  <si>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</si>
  <si>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</si>
  <si>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</si>
  <si>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</si>
  <si>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</si>
  <si>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</si>
  <si>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</si>
  <si>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</si>
  <si>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</si>
  <si>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</si>
  <si>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</si>
  <si>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</si>
  <si>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</si>
  <si>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</si>
  <si>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</si>
  <si>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</si>
  <si>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</si>
  <si>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90</t>
  </si>
  <si>
    <t>Хлеб пшеничный</t>
  </si>
  <si>
    <t>266</t>
  </si>
  <si>
    <t>Каша овсяная жидкая</t>
  </si>
  <si>
    <t>Бутерброды с сыром</t>
  </si>
  <si>
    <t>503</t>
  </si>
  <si>
    <t>Кисель из концентрата</t>
  </si>
  <si>
    <t>458д</t>
  </si>
  <si>
    <t>Фрукты свежие (банан)</t>
  </si>
  <si>
    <t>36</t>
  </si>
  <si>
    <t>Салат из свежих огурцов и помидоров</t>
  </si>
  <si>
    <t>62</t>
  </si>
  <si>
    <t>Борщ на мясном бульоне</t>
  </si>
  <si>
    <t>510</t>
  </si>
  <si>
    <t>День 4</t>
  </si>
  <si>
    <t>Ватрушка с повидлом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</si>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</sst>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1" applyFont="1" applyFill="1" applyBorder="1"/>
    <xf numFmtId="0" fontId="2" fillId="0" borderId="13" xfId="0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89;&#1077;&#1085;&#1090;&#1103;&#1073;&#1088;&#1100;%202024/&#1084;&#1077;&#1085;&#1102;-&#1090;&#1088;&#1077;&#1073;%20&#1082;&#1072;&#1083;&#1100;&#1082;&#1091;&#1083;&#1103;&#1094;&#1080;&#1103;%20&#1057;&#1045;&#1053;&#1058;%202024-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7-11"/>
      <sheetName val="овз6СБ"/>
      <sheetName val="овз12СБ"/>
      <sheetName val="12-18"/>
      <sheetName val="СЗ сб"/>
      <sheetName val="меню"/>
      <sheetName val="меню стоим"/>
      <sheetName val="7-11 (2)"/>
      <sheetName val="12-18 (2)"/>
      <sheetName val="титл"/>
      <sheetName val="меню-03,23"/>
      <sheetName val="млшк"/>
      <sheetName val="стшк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3">
          <cell r="B3" t="str">
            <v>ОСЕННЕ-ЗИМНИЙ</v>
          </cell>
        </row>
      </sheetData>
      <sheetData sheetId="42"/>
      <sheetData sheetId="43"/>
      <sheetData sheetId="44">
        <row r="135">
          <cell r="B135" t="str">
            <v>ЗАВТРАК</v>
          </cell>
        </row>
      </sheetData>
      <sheetData sheetId="45"/>
      <sheetData sheetId="46"/>
      <sheetData sheetId="47">
        <row r="7">
          <cell r="B7" t="str">
            <v>Омлет натуральный с сыром</v>
          </cell>
          <cell r="O7">
            <v>14.11</v>
          </cell>
        </row>
        <row r="8">
          <cell r="O8">
            <v>24.23</v>
          </cell>
        </row>
        <row r="9">
          <cell r="O9">
            <v>5.3</v>
          </cell>
        </row>
        <row r="10">
          <cell r="O10">
            <v>30.36</v>
          </cell>
        </row>
        <row r="11">
          <cell r="O11">
            <v>23.58</v>
          </cell>
        </row>
        <row r="12">
          <cell r="O12">
            <v>24.9</v>
          </cell>
        </row>
        <row r="13">
          <cell r="N13" t="str">
            <v>Макароны отварные</v>
          </cell>
          <cell r="O13">
            <v>2.91</v>
          </cell>
        </row>
        <row r="14">
          <cell r="N14" t="str">
            <v>Гуляш из говядины</v>
          </cell>
          <cell r="O14">
            <v>37.64</v>
          </cell>
        </row>
        <row r="15">
          <cell r="N15" t="str">
            <v>Чай с сахаром</v>
          </cell>
          <cell r="O15">
            <v>1.7</v>
          </cell>
        </row>
        <row r="16">
          <cell r="O16">
            <v>2.4</v>
          </cell>
        </row>
        <row r="17">
          <cell r="O17">
            <v>8.8699999999999992</v>
          </cell>
        </row>
      </sheetData>
      <sheetData sheetId="48">
        <row r="8">
          <cell r="A8">
            <v>285.61</v>
          </cell>
        </row>
      </sheetData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19" sqref="F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19</v>
      </c>
      <c r="F1" s="10"/>
      <c r="I1" t="s">
        <v>40</v>
      </c>
      <c r="J1" s="9">
        <v>45673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22</v>
      </c>
      <c r="D3" s="18" t="s">
        <v>3</v>
      </c>
      <c r="E3" s="18" t="s">
        <v>23</v>
      </c>
      <c r="F3" s="18" t="s">
        <v>4</v>
      </c>
      <c r="G3" s="18" t="s">
        <v>6</v>
      </c>
      <c r="H3" s="18" t="s">
        <v>7</v>
      </c>
      <c r="I3" s="18" t="s">
        <v>8</v>
      </c>
      <c r="J3" s="19" t="s">
        <v>5</v>
      </c>
    </row>
    <row r="4" spans="1:10" x14ac:dyDescent="0.3">
      <c r="A4" s="3" t="s">
        <v>9</v>
      </c>
      <c r="B4" s="7" t="s">
        <v>10</v>
      </c>
      <c r="C4" s="20" t="s">
        <v>28</v>
      </c>
      <c r="D4" s="21" t="s">
        <v>29</v>
      </c>
      <c r="E4" s="32">
        <v>150</v>
      </c>
      <c r="F4" s="29">
        <f>'[1]меню стоим'!$O$7</f>
        <v>14.11</v>
      </c>
      <c r="G4" s="33">
        <v>5</v>
      </c>
      <c r="H4" s="33">
        <v>7</v>
      </c>
      <c r="I4" s="33">
        <f>(G4*4+H4*4)/2</f>
        <v>24</v>
      </c>
      <c r="J4" s="33">
        <f>4*G4+9*H4+4*I4</f>
        <v>179</v>
      </c>
    </row>
    <row r="5" spans="1:10" x14ac:dyDescent="0.3">
      <c r="A5" s="4"/>
      <c r="B5" s="1" t="s">
        <v>11</v>
      </c>
      <c r="C5" s="20" t="s">
        <v>31</v>
      </c>
      <c r="D5" s="21" t="s">
        <v>32</v>
      </c>
      <c r="E5" s="32">
        <v>200</v>
      </c>
      <c r="F5" s="30">
        <f>'[1]меню стоим'!$O$9</f>
        <v>5.3</v>
      </c>
      <c r="G5" s="33">
        <v>1</v>
      </c>
      <c r="H5" s="33">
        <v>0</v>
      </c>
      <c r="I5" s="33">
        <f t="shared" ref="I5:I7" si="0">(G5*4+H5*4)/2</f>
        <v>2</v>
      </c>
      <c r="J5" s="33">
        <f t="shared" ref="J5:J7" si="1">4*G5+9*H5+4*I5</f>
        <v>12</v>
      </c>
    </row>
    <row r="6" spans="1:10" x14ac:dyDescent="0.3">
      <c r="A6" s="4"/>
      <c r="B6" s="1" t="s">
        <v>20</v>
      </c>
      <c r="C6" s="20" t="s">
        <v>26</v>
      </c>
      <c r="D6" s="21" t="s">
        <v>30</v>
      </c>
      <c r="E6" s="32">
        <v>60</v>
      </c>
      <c r="F6" s="30">
        <f>'[1]меню стоим'!$O$8</f>
        <v>24.23</v>
      </c>
      <c r="G6" s="33">
        <v>7</v>
      </c>
      <c r="H6" s="33">
        <v>9</v>
      </c>
      <c r="I6" s="33">
        <f t="shared" si="0"/>
        <v>32</v>
      </c>
      <c r="J6" s="33">
        <f t="shared" si="1"/>
        <v>237</v>
      </c>
    </row>
    <row r="7" spans="1:10" x14ac:dyDescent="0.3">
      <c r="A7" s="4"/>
      <c r="B7" s="15" t="s">
        <v>18</v>
      </c>
      <c r="C7" s="20" t="s">
        <v>33</v>
      </c>
      <c r="D7" s="21" t="s">
        <v>34</v>
      </c>
      <c r="E7" s="14">
        <v>130</v>
      </c>
      <c r="F7" s="31">
        <f>'[1]меню стоим'!$O$10</f>
        <v>30.36</v>
      </c>
      <c r="G7" s="33">
        <v>3</v>
      </c>
      <c r="H7" s="33">
        <v>1</v>
      </c>
      <c r="I7" s="33">
        <f t="shared" si="0"/>
        <v>8</v>
      </c>
      <c r="J7" s="33">
        <f t="shared" si="1"/>
        <v>53</v>
      </c>
    </row>
    <row r="8" spans="1:10" ht="15" thickBot="1" x14ac:dyDescent="0.35">
      <c r="A8" s="5"/>
      <c r="B8" s="6"/>
      <c r="C8" s="6"/>
      <c r="D8" s="6"/>
      <c r="E8" s="6"/>
      <c r="F8" s="41"/>
      <c r="G8" s="41"/>
      <c r="H8" s="41"/>
      <c r="I8" s="41"/>
      <c r="J8" s="41"/>
    </row>
    <row r="9" spans="1:10" x14ac:dyDescent="0.3">
      <c r="A9" s="3" t="s">
        <v>12</v>
      </c>
      <c r="B9" s="15"/>
      <c r="C9" s="20"/>
      <c r="D9" s="21"/>
      <c r="E9" s="14"/>
      <c r="F9" s="14"/>
      <c r="G9" s="14"/>
      <c r="H9" s="14"/>
      <c r="I9" s="14"/>
      <c r="J9" s="14"/>
    </row>
    <row r="10" spans="1:10" x14ac:dyDescent="0.3">
      <c r="A10" s="4"/>
      <c r="B10" s="2"/>
      <c r="C10" s="2"/>
      <c r="D10" s="2"/>
      <c r="E10" s="2"/>
      <c r="F10" s="27"/>
      <c r="G10" s="2"/>
      <c r="H10" s="2"/>
      <c r="I10" s="2"/>
      <c r="J10" s="11"/>
    </row>
    <row r="11" spans="1:10" ht="15" thickBot="1" x14ac:dyDescent="0.35">
      <c r="A11" s="5"/>
      <c r="B11" s="6"/>
      <c r="C11" s="6"/>
      <c r="D11" s="6"/>
      <c r="E11" s="6"/>
      <c r="F11" s="28"/>
      <c r="G11" s="6"/>
      <c r="H11" s="6"/>
      <c r="I11" s="6"/>
      <c r="J11" s="6"/>
    </row>
    <row r="12" spans="1:10" x14ac:dyDescent="0.3">
      <c r="A12" s="4" t="s">
        <v>13</v>
      </c>
      <c r="B12" s="7" t="s">
        <v>14</v>
      </c>
      <c r="C12" s="24" t="s">
        <v>35</v>
      </c>
      <c r="D12" s="25" t="s">
        <v>36</v>
      </c>
      <c r="E12" s="34">
        <v>100</v>
      </c>
      <c r="F12" s="29">
        <f>'[1]меню стоим'!$O$11</f>
        <v>23.58</v>
      </c>
      <c r="G12" s="35">
        <v>1</v>
      </c>
      <c r="H12" s="35">
        <v>2</v>
      </c>
      <c r="I12" s="33">
        <f t="shared" ref="I12:I18" si="2">(G12*4+H12*4)/2</f>
        <v>6</v>
      </c>
      <c r="J12" s="33">
        <f t="shared" ref="J12:J18" si="3">4*G12+9*H12+4*I12</f>
        <v>46</v>
      </c>
    </row>
    <row r="13" spans="1:10" x14ac:dyDescent="0.3">
      <c r="A13" s="4"/>
      <c r="B13" s="1" t="s">
        <v>15</v>
      </c>
      <c r="C13" s="20" t="s">
        <v>37</v>
      </c>
      <c r="D13" s="21" t="s">
        <v>38</v>
      </c>
      <c r="E13" s="32">
        <v>200</v>
      </c>
      <c r="F13" s="30">
        <f>'[1]меню стоим'!$O$12</f>
        <v>24.9</v>
      </c>
      <c r="G13" s="33">
        <v>7</v>
      </c>
      <c r="H13" s="33">
        <v>5.82</v>
      </c>
      <c r="I13" s="33">
        <f t="shared" si="2"/>
        <v>25.64</v>
      </c>
      <c r="J13" s="33">
        <f t="shared" si="3"/>
        <v>182.94</v>
      </c>
    </row>
    <row r="14" spans="1:10" x14ac:dyDescent="0.3">
      <c r="A14" s="4"/>
      <c r="B14" s="1" t="s">
        <v>16</v>
      </c>
      <c r="C14" s="20">
        <v>345</v>
      </c>
      <c r="D14" s="21" t="str">
        <f>'[1]меню стоим'!$N$14</f>
        <v>Гуляш из говядины</v>
      </c>
      <c r="E14" s="14">
        <v>200</v>
      </c>
      <c r="F14" s="30">
        <f>'[1]меню стоим'!$O$14</f>
        <v>37.64</v>
      </c>
      <c r="G14" s="33">
        <v>4.08</v>
      </c>
      <c r="H14" s="33">
        <v>5</v>
      </c>
      <c r="I14" s="33">
        <f t="shared" si="2"/>
        <v>18.16</v>
      </c>
      <c r="J14" s="33">
        <f t="shared" si="3"/>
        <v>133.96</v>
      </c>
    </row>
    <row r="15" spans="1:10" x14ac:dyDescent="0.3">
      <c r="A15" s="4"/>
      <c r="B15" s="1" t="s">
        <v>17</v>
      </c>
      <c r="C15" s="20">
        <v>415</v>
      </c>
      <c r="D15" s="21" t="str">
        <f>'[1]меню стоим'!$N$13</f>
        <v>Макароны отварные</v>
      </c>
      <c r="E15" s="14">
        <v>100</v>
      </c>
      <c r="F15" s="30">
        <f>'[1]меню стоим'!$O$13</f>
        <v>2.91</v>
      </c>
      <c r="G15" s="33">
        <v>8</v>
      </c>
      <c r="H15" s="33">
        <v>9</v>
      </c>
      <c r="I15" s="33">
        <f t="shared" si="2"/>
        <v>34</v>
      </c>
      <c r="J15" s="33">
        <f t="shared" si="3"/>
        <v>249</v>
      </c>
    </row>
    <row r="16" spans="1:10" x14ac:dyDescent="0.3">
      <c r="A16" s="4"/>
      <c r="B16" s="1" t="s">
        <v>24</v>
      </c>
      <c r="C16" s="20" t="s">
        <v>39</v>
      </c>
      <c r="D16" s="21" t="str">
        <f>'[1]меню стоим'!$N$15</f>
        <v>Чай с сахаром</v>
      </c>
      <c r="E16" s="32">
        <v>200</v>
      </c>
      <c r="F16" s="30">
        <f>'[1]меню стоим'!$O$15</f>
        <v>1.7</v>
      </c>
      <c r="G16" s="33">
        <v>0.5</v>
      </c>
      <c r="H16" s="33">
        <v>0</v>
      </c>
      <c r="I16" s="33">
        <f t="shared" si="2"/>
        <v>1</v>
      </c>
      <c r="J16" s="33">
        <f t="shared" si="3"/>
        <v>6</v>
      </c>
    </row>
    <row r="17" spans="1:10" x14ac:dyDescent="0.3">
      <c r="A17" s="4"/>
      <c r="B17" s="1" t="s">
        <v>21</v>
      </c>
      <c r="C17" s="22">
        <v>108</v>
      </c>
      <c r="D17" s="23" t="s">
        <v>27</v>
      </c>
      <c r="E17" s="32">
        <v>40</v>
      </c>
      <c r="F17" s="30">
        <f>'[1]меню стоим'!$O$16</f>
        <v>2.4</v>
      </c>
      <c r="G17" s="33">
        <v>2</v>
      </c>
      <c r="H17" s="33">
        <v>0</v>
      </c>
      <c r="I17" s="33">
        <f t="shared" si="2"/>
        <v>4</v>
      </c>
      <c r="J17" s="33">
        <f>4*G17+9*H17+4*I17</f>
        <v>24</v>
      </c>
    </row>
    <row r="18" spans="1:10" x14ac:dyDescent="0.3">
      <c r="A18" s="4"/>
      <c r="B18" s="1" t="s">
        <v>42</v>
      </c>
      <c r="C18" s="37">
        <v>540</v>
      </c>
      <c r="D18" s="1" t="s">
        <v>41</v>
      </c>
      <c r="E18" s="26">
        <v>60</v>
      </c>
      <c r="F18" s="30">
        <f>'[1]меню стоим'!$O$17</f>
        <v>8.8699999999999992</v>
      </c>
      <c r="G18" s="36">
        <v>3</v>
      </c>
      <c r="H18" s="36">
        <v>1.7</v>
      </c>
      <c r="I18" s="33">
        <f t="shared" si="2"/>
        <v>9.4</v>
      </c>
      <c r="J18" s="33">
        <f t="shared" si="3"/>
        <v>64.900000000000006</v>
      </c>
    </row>
    <row r="19" spans="1:10" x14ac:dyDescent="0.3">
      <c r="A19" s="4"/>
      <c r="B19" s="2"/>
      <c r="C19" s="2"/>
      <c r="D19" s="12"/>
      <c r="E19" s="13"/>
      <c r="F19" s="8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2"/>
      <c r="E20" s="8"/>
      <c r="F20" s="42"/>
      <c r="G20" s="43"/>
      <c r="H20" s="43"/>
      <c r="I20" s="43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2025-01-21T03:35:47Z</dcterms:modified>
</cp:coreProperties>
</file>