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6" i="1"/>
  <c r="I17" i="1"/>
  <c r="I19" i="1"/>
  <c r="I12" i="1"/>
  <c r="I5" i="1"/>
  <c r="I6" i="1"/>
  <c r="I4" i="1"/>
  <c r="J19" i="1" l="1"/>
  <c r="J17" i="1"/>
  <c r="J16" i="1"/>
  <c r="J13" i="1"/>
  <c r="J14" i="1"/>
  <c r="J12" i="1"/>
  <c r="J5" i="1"/>
  <c r="J6" i="1"/>
  <c r="J4" i="1"/>
  <c r="F19" i="1" l="1"/>
  <c r="F17" i="1"/>
  <c r="F16" i="1"/>
  <c r="D16" i="1"/>
  <c r="F14" i="1"/>
  <c r="F13" i="1"/>
  <c r="D13" i="1"/>
  <c r="F12" i="1"/>
  <c r="D12" i="1"/>
  <c r="F5" i="1"/>
  <c r="D5" i="1"/>
  <c r="F6" i="1"/>
  <c r="D6" i="1"/>
  <c r="F4" i="1"/>
  <c r="D4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<sst xmlns="http://schemas.openxmlformats.org/spreadsheetml/2006/main" count="30" uniqueCount="30">
  <si>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</si>
  <si>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</si>
  <si>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</si>
  <si>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</si>
  <si>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</si>
  <si>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</si>
  <si>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</si>
  <si>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</si>
  <si>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</si>
  <si>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</si>
  <si>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</si>
  <si>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</si>
  <si>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</si>
  <si>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</si>
  <si>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</si>
  <si>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</si>
  <si>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</si>
  <si>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</si>
  <si>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</si>
  <si>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</si>
  <si>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</si>
  <si>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</si>
  <si>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</si>
  <si>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</si>
  <si>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Плов из отварной птицы</t>
  </si>
  <si>
    <t>Хлеб ржаной</t>
  </si>
  <si>
    <t>Коржик молочный</t>
  </si>
  <si>
    <t>День 1</t>
  </si>
  <si>
    <t>151/2,22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</si>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</sst>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2" fontId="2" fillId="0" borderId="4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0" borderId="1" xfId="1" applyNumberFormat="1" applyFont="1" applyBorder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ОСЕННЕ-ЗИМНИЙ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C7">
            <v>50.24</v>
          </cell>
        </row>
        <row r="8">
          <cell r="B8" t="str">
            <v>Батон с повидлом</v>
          </cell>
          <cell r="C8">
            <v>10.48</v>
          </cell>
        </row>
        <row r="9">
          <cell r="B9" t="str">
            <v>Какао с молоком</v>
          </cell>
          <cell r="C9">
            <v>13.28</v>
          </cell>
        </row>
        <row r="11">
          <cell r="B11" t="str">
            <v>Салат из свежей моркови с сыром и чесноком</v>
          </cell>
          <cell r="C11">
            <v>15.58</v>
          </cell>
        </row>
        <row r="12">
          <cell r="B12" t="str">
            <v>Суп с яичной лапшой</v>
          </cell>
          <cell r="C12">
            <v>8.36</v>
          </cell>
        </row>
        <row r="13">
          <cell r="C13">
            <v>58.17</v>
          </cell>
        </row>
        <row r="15">
          <cell r="B15" t="str">
            <v>Кисель из концентрата</v>
          </cell>
          <cell r="C15">
            <v>5.3</v>
          </cell>
        </row>
        <row r="16">
          <cell r="C16">
            <v>2.4700000000000002</v>
          </cell>
        </row>
        <row r="17">
          <cell r="C17">
            <v>12.12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E20" sqref="E20:J20"/>
    </sheetView>
  </sheetViews>
  <sheetFormatPr defaultRowHeight="14.4" x14ac:dyDescent="0.3"/>
  <cols>
    <col min="1" max="1" width="12.109375" customWidth="1"/>
    <col min="2" max="2" width="11.5546875" customWidth="1"/>
    <col min="3" max="3" width="10.88671875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17</v>
      </c>
      <c r="F1" s="11"/>
      <c r="I1" t="s">
        <v>27</v>
      </c>
      <c r="J1" s="10">
        <v>45670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20</v>
      </c>
      <c r="D3" s="35" t="s">
        <v>3</v>
      </c>
      <c r="E3" s="35" t="s">
        <v>21</v>
      </c>
      <c r="F3" s="35" t="s">
        <v>4</v>
      </c>
      <c r="G3" s="35" t="s">
        <v>6</v>
      </c>
      <c r="H3" s="35" t="s">
        <v>7</v>
      </c>
      <c r="I3" s="35" t="s">
        <v>8</v>
      </c>
      <c r="J3" s="36" t="s">
        <v>5</v>
      </c>
    </row>
    <row r="4" spans="1:10" x14ac:dyDescent="0.3">
      <c r="A4" s="3" t="s">
        <v>9</v>
      </c>
      <c r="B4" s="7" t="s">
        <v>10</v>
      </c>
      <c r="C4" s="19">
        <v>301</v>
      </c>
      <c r="D4" s="31" t="str">
        <f>'[1]меню стоим'!$B$7</f>
        <v>Омлет натуральный с сыром</v>
      </c>
      <c r="E4" s="19">
        <v>240</v>
      </c>
      <c r="F4" s="32">
        <f>'[1]меню стоим'!$C$7</f>
        <v>50.24</v>
      </c>
      <c r="G4" s="16">
        <v>11</v>
      </c>
      <c r="H4" s="16">
        <v>11</v>
      </c>
      <c r="I4" s="16">
        <f>(4*G4+4*H4)/2</f>
        <v>44</v>
      </c>
      <c r="J4" s="16">
        <f>4*G4+9*H4+4*I4</f>
        <v>319</v>
      </c>
    </row>
    <row r="5" spans="1:10" ht="15.6" x14ac:dyDescent="0.3">
      <c r="A5" s="4"/>
      <c r="B5" s="1" t="s">
        <v>11</v>
      </c>
      <c r="C5" s="18">
        <v>496</v>
      </c>
      <c r="D5" s="20" t="str">
        <f>'[1]меню стоим'!$B$9</f>
        <v>Какао с молоком</v>
      </c>
      <c r="E5" s="18">
        <v>200</v>
      </c>
      <c r="F5" s="24">
        <f>'[1]меню стоим'!$C$9</f>
        <v>13.28</v>
      </c>
      <c r="G5" s="16">
        <v>2</v>
      </c>
      <c r="H5" s="16">
        <v>2</v>
      </c>
      <c r="I5" s="16">
        <f t="shared" ref="I5:I6" si="0">(4*G5+4*H5)/2</f>
        <v>8</v>
      </c>
      <c r="J5" s="16">
        <f t="shared" ref="J5:J6" si="1">4*G5+9*H5+4*I5</f>
        <v>58</v>
      </c>
    </row>
    <row r="6" spans="1:10" ht="15.6" x14ac:dyDescent="0.3">
      <c r="A6" s="4"/>
      <c r="B6" s="1" t="s">
        <v>18</v>
      </c>
      <c r="C6" s="18">
        <v>90</v>
      </c>
      <c r="D6" s="20" t="str">
        <f>'[1]меню стоим'!$B$8</f>
        <v>Батон с повидлом</v>
      </c>
      <c r="E6" s="18">
        <v>60</v>
      </c>
      <c r="F6" s="24">
        <f>'[1]меню стоим'!$C$8</f>
        <v>10.48</v>
      </c>
      <c r="G6" s="16">
        <v>3</v>
      </c>
      <c r="H6" s="16">
        <v>4</v>
      </c>
      <c r="I6" s="16">
        <f t="shared" si="0"/>
        <v>14</v>
      </c>
      <c r="J6" s="16">
        <f t="shared" si="1"/>
        <v>104</v>
      </c>
    </row>
    <row r="7" spans="1:10" x14ac:dyDescent="0.3">
      <c r="A7" s="4"/>
      <c r="B7" s="28"/>
      <c r="C7" s="18"/>
      <c r="D7" s="18"/>
      <c r="E7" s="42"/>
      <c r="F7" s="42"/>
      <c r="G7" s="42"/>
      <c r="H7" s="42"/>
      <c r="I7" s="42"/>
      <c r="J7" s="4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/>
      <c r="C9" s="19"/>
      <c r="D9" s="29"/>
      <c r="E9" s="30"/>
      <c r="F9" s="25"/>
      <c r="G9" s="38"/>
      <c r="H9" s="38"/>
      <c r="I9" s="38"/>
      <c r="J9" s="38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28</v>
      </c>
      <c r="D12" s="31" t="str">
        <f>'[1]меню стоим'!$B$11</f>
        <v>Салат из свежей моркови с сыром и чесноком</v>
      </c>
      <c r="E12" s="19">
        <v>100</v>
      </c>
      <c r="F12" s="25">
        <f>'[1]меню стоим'!$C$11</f>
        <v>15.58</v>
      </c>
      <c r="G12" s="27">
        <v>7</v>
      </c>
      <c r="H12" s="27">
        <v>6</v>
      </c>
      <c r="I12" s="16">
        <f t="shared" ref="I12:I19" si="2">(4*G12+4*H12)/2</f>
        <v>26</v>
      </c>
      <c r="J12" s="16">
        <f>4*G12+9*H12+4*I12</f>
        <v>186</v>
      </c>
    </row>
    <row r="13" spans="1:10" ht="17.399999999999999" customHeight="1" x14ac:dyDescent="0.3">
      <c r="A13" s="4"/>
      <c r="B13" s="1" t="s">
        <v>15</v>
      </c>
      <c r="C13" s="18" t="s">
        <v>28</v>
      </c>
      <c r="D13" s="20" t="str">
        <f>'[1]меню стоим'!$B$12</f>
        <v>Суп с яичной лапшой</v>
      </c>
      <c r="E13" s="18">
        <v>200</v>
      </c>
      <c r="F13" s="26">
        <f>'[1]меню стоим'!$C$12</f>
        <v>8.36</v>
      </c>
      <c r="G13" s="16">
        <v>3</v>
      </c>
      <c r="H13" s="16">
        <v>6</v>
      </c>
      <c r="I13" s="16">
        <f t="shared" si="2"/>
        <v>18</v>
      </c>
      <c r="J13" s="16">
        <f t="shared" ref="J13:J19" si="3">4*G13+9*H13+4*I13</f>
        <v>138</v>
      </c>
    </row>
    <row r="14" spans="1:10" x14ac:dyDescent="0.3">
      <c r="A14" s="4"/>
      <c r="B14" s="1" t="s">
        <v>16</v>
      </c>
      <c r="C14" s="18">
        <v>406</v>
      </c>
      <c r="D14" s="20" t="s">
        <v>24</v>
      </c>
      <c r="E14" s="18">
        <v>200</v>
      </c>
      <c r="F14" s="26">
        <f>'[1]меню стоим'!$C$13</f>
        <v>58.17</v>
      </c>
      <c r="G14" s="17">
        <v>11</v>
      </c>
      <c r="H14" s="17">
        <v>11</v>
      </c>
      <c r="I14" s="16">
        <f t="shared" si="2"/>
        <v>44</v>
      </c>
      <c r="J14" s="16">
        <f t="shared" si="3"/>
        <v>319</v>
      </c>
    </row>
    <row r="15" spans="1:10" x14ac:dyDescent="0.3">
      <c r="A15" s="4"/>
      <c r="B15" s="1"/>
      <c r="C15" s="18"/>
      <c r="D15" s="20"/>
      <c r="E15" s="18"/>
      <c r="F15" s="26"/>
      <c r="G15" s="26"/>
      <c r="H15" s="26"/>
      <c r="I15" s="16"/>
      <c r="J15" s="26"/>
    </row>
    <row r="16" spans="1:10" x14ac:dyDescent="0.3">
      <c r="A16" s="4"/>
      <c r="B16" s="1" t="s">
        <v>22</v>
      </c>
      <c r="C16" s="18">
        <v>495</v>
      </c>
      <c r="D16" s="20" t="str">
        <f>'[1]меню стоим'!$B$15</f>
        <v>Кисель из концентрата</v>
      </c>
      <c r="E16" s="18">
        <v>200</v>
      </c>
      <c r="F16" s="26">
        <f>'[1]меню стоим'!$C$15</f>
        <v>5.3</v>
      </c>
      <c r="G16" s="16">
        <v>1</v>
      </c>
      <c r="H16" s="16">
        <v>0</v>
      </c>
      <c r="I16" s="16">
        <f t="shared" si="2"/>
        <v>2</v>
      </c>
      <c r="J16" s="16">
        <f t="shared" si="3"/>
        <v>12</v>
      </c>
    </row>
    <row r="17" spans="1:10" x14ac:dyDescent="0.3">
      <c r="A17" s="4"/>
      <c r="B17" s="1" t="s">
        <v>19</v>
      </c>
      <c r="C17" s="18">
        <v>110</v>
      </c>
      <c r="D17" s="20" t="s">
        <v>25</v>
      </c>
      <c r="E17" s="18">
        <v>40</v>
      </c>
      <c r="F17" s="26">
        <f>'[1]меню стоим'!$C$16</f>
        <v>2.4700000000000002</v>
      </c>
      <c r="G17" s="16">
        <v>5</v>
      </c>
      <c r="H17" s="16">
        <v>5</v>
      </c>
      <c r="I17" s="16">
        <f t="shared" si="2"/>
        <v>20</v>
      </c>
      <c r="J17" s="16">
        <f t="shared" si="3"/>
        <v>145</v>
      </c>
    </row>
    <row r="18" spans="1:10" x14ac:dyDescent="0.3">
      <c r="A18" s="4"/>
      <c r="B18" s="1"/>
      <c r="C18" s="18"/>
      <c r="D18" s="20"/>
      <c r="E18" s="18"/>
      <c r="F18" s="26"/>
      <c r="G18" s="26"/>
      <c r="H18" s="26"/>
      <c r="I18" s="16"/>
      <c r="J18" s="26"/>
    </row>
    <row r="19" spans="1:10" x14ac:dyDescent="0.3">
      <c r="A19" s="4"/>
      <c r="B19" s="37" t="s">
        <v>29</v>
      </c>
      <c r="C19" s="22">
        <v>579</v>
      </c>
      <c r="D19" s="21" t="s">
        <v>26</v>
      </c>
      <c r="E19" s="23">
        <v>60</v>
      </c>
      <c r="F19" s="26">
        <f>'[1]меню стоим'!$C$17</f>
        <v>12.12</v>
      </c>
      <c r="G19" s="16">
        <v>3</v>
      </c>
      <c r="H19" s="16">
        <v>2</v>
      </c>
      <c r="I19" s="16">
        <f t="shared" si="2"/>
        <v>10</v>
      </c>
      <c r="J19" s="16">
        <f t="shared" si="3"/>
        <v>70</v>
      </c>
    </row>
    <row r="20" spans="1:10" ht="15" thickBot="1" x14ac:dyDescent="0.35">
      <c r="A20" s="5"/>
      <c r="B20" s="2"/>
      <c r="C20" s="2"/>
      <c r="D20" s="14"/>
      <c r="E20" s="8"/>
      <c r="F20" s="8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2025-01-21T07:54:16Z</dcterms:modified>
</cp:coreProperties>
</file>